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laine\Desktop\2017\"/>
    </mc:Choice>
  </mc:AlternateContent>
  <bookViews>
    <workbookView xWindow="0" yWindow="0" windowWidth="20490" windowHeight="7755"/>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sheetId="116" r:id="rId45"/>
    <sheet name="W-3 (a)" sheetId="118" r:id="rId46"/>
    <sheet name="W-4" sheetId="103" r:id="rId47"/>
    <sheet name="W-5" sheetId="102" r:id="rId48"/>
    <sheet name="W-5a" sheetId="104" r:id="rId49"/>
    <sheet name="W-6" sheetId="105"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externalReferences>
    <externalReference r:id="rId61"/>
  </externalReference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'F-9a'!$A$1:$P$47</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4">'W-3'!$A$1:$I$42</definedName>
    <definedName name="_xlnm.Print_Area" localSheetId="45">'W-3 (a)'!$A$1:$F$42</definedName>
    <definedName name="_xlnm.Print_Area" localSheetId="46">'W-4'!$A$1:$I$62</definedName>
    <definedName name="_xlnm.Print_Area" localSheetId="47">'W-5'!$A$1:$I$60</definedName>
    <definedName name="_xlnm.Print_Area" localSheetId="48">'W-5a'!$A$1:$I$60</definedName>
    <definedName name="_xlnm.Print_Area" localSheetId="49">'W-6'!$A$1:$H$62</definedName>
    <definedName name="_xlnm.Print_Area" localSheetId="50">'W-7'!$A$1:$J$62</definedName>
    <definedName name="_xlnm.Print_Area" localSheetId="51">'W-8'!$A$1:$I$55</definedName>
    <definedName name="_xlnm.Print_Area" localSheetId="52">'W-9'!$A$1:$L$57</definedName>
    <definedName name="_xlnm.Print_Area" localSheetId="41">WS!$A$2:$G$51</definedName>
    <definedName name="_xlnm.Print_Area">Cover!$B$2:$F$51</definedName>
    <definedName name="_xlnm.Print_Titles">#N/A</definedName>
  </definedNames>
  <calcPr calcId="152511"/>
</workbook>
</file>

<file path=xl/calcChain.xml><?xml version="1.0" encoding="utf-8"?>
<calcChain xmlns="http://schemas.openxmlformats.org/spreadsheetml/2006/main">
  <c r="P10" i="83" l="1"/>
  <c r="H46" i="111"/>
  <c r="H27" i="111"/>
  <c r="H23" i="111"/>
  <c r="G23" i="111"/>
  <c r="F23" i="111"/>
  <c r="E23" i="111"/>
  <c r="K49" i="108"/>
  <c r="J49" i="108"/>
  <c r="I49" i="108"/>
  <c r="G49" i="108"/>
  <c r="E49" i="108"/>
  <c r="K35" i="108"/>
  <c r="J35" i="108"/>
  <c r="I35" i="108"/>
  <c r="G35" i="108"/>
  <c r="E35" i="108"/>
  <c r="H25" i="111" l="1"/>
  <c r="H29" i="111"/>
  <c r="F29" i="111" s="1"/>
  <c r="L47" i="115"/>
  <c r="F47" i="115"/>
  <c r="G47" i="115"/>
  <c r="H47" i="111" l="1"/>
  <c r="H48" i="111" s="1"/>
  <c r="H13" i="106"/>
  <c r="G13" i="106"/>
  <c r="I10" i="106"/>
  <c r="I9" i="106"/>
  <c r="I8" i="106"/>
  <c r="I7" i="106"/>
  <c r="H30" i="103"/>
  <c r="H27" i="103"/>
  <c r="H26" i="103"/>
  <c r="H25" i="103"/>
  <c r="H24" i="103"/>
  <c r="H23" i="103"/>
  <c r="H21" i="103"/>
  <c r="H20" i="103"/>
  <c r="H19" i="103"/>
  <c r="H18" i="103"/>
  <c r="H17" i="103"/>
  <c r="H16" i="103"/>
  <c r="H15" i="103"/>
  <c r="H14" i="103"/>
  <c r="H13" i="103"/>
  <c r="H11" i="103"/>
  <c r="H8" i="103"/>
  <c r="F33" i="103"/>
  <c r="F29" i="99"/>
  <c r="F38" i="99" s="1"/>
  <c r="I13" i="106" l="1"/>
  <c r="F39" i="116"/>
  <c r="F26" i="116"/>
  <c r="G29" i="93"/>
  <c r="G31" i="93" s="1"/>
  <c r="G34" i="93" s="1"/>
  <c r="F19" i="76" l="1"/>
  <c r="F46" i="74"/>
  <c r="F52" i="73"/>
  <c r="F22" i="74"/>
  <c r="F17" i="74"/>
  <c r="F48" i="73"/>
  <c r="C1" i="122" l="1"/>
  <c r="K1" i="122"/>
  <c r="C1" i="120"/>
  <c r="C1" i="121"/>
  <c r="F1" i="121"/>
  <c r="G1" i="120"/>
  <c r="G1" i="125" l="1"/>
  <c r="C1" i="125"/>
  <c r="G36" i="97" l="1"/>
  <c r="F1" i="124"/>
  <c r="C1" i="124"/>
  <c r="E19" i="120"/>
  <c r="D19" i="120"/>
  <c r="F18" i="120"/>
  <c r="G18" i="120"/>
  <c r="F17" i="120"/>
  <c r="G17" i="120" s="1"/>
  <c r="F16" i="120"/>
  <c r="G16" i="120"/>
  <c r="F15" i="120"/>
  <c r="G15" i="120" s="1"/>
  <c r="F14" i="120"/>
  <c r="G14" i="120" s="1"/>
  <c r="F13" i="120"/>
  <c r="G13" i="120" s="1"/>
  <c r="F12" i="120"/>
  <c r="G12" i="120" s="1"/>
  <c r="K23" i="114"/>
  <c r="K19" i="114"/>
  <c r="C1" i="118"/>
  <c r="H1" i="70"/>
  <c r="C1" i="119"/>
  <c r="G1" i="119"/>
  <c r="E11" i="118"/>
  <c r="B1" i="118"/>
  <c r="F1" i="118"/>
  <c r="H1" i="65"/>
  <c r="C1" i="65"/>
  <c r="H1" i="66"/>
  <c r="C1" i="66"/>
  <c r="F1" i="67"/>
  <c r="C1" i="67"/>
  <c r="G1" i="68"/>
  <c r="C1" i="68"/>
  <c r="H1" i="69"/>
  <c r="C1" i="69"/>
  <c r="C1" i="70"/>
  <c r="C1" i="73"/>
  <c r="G1" i="73"/>
  <c r="G8" i="79"/>
  <c r="G9" i="79"/>
  <c r="G10" i="79"/>
  <c r="G11" i="79"/>
  <c r="G12" i="79"/>
  <c r="G27" i="79"/>
  <c r="G32" i="79" s="1"/>
  <c r="E41" i="79"/>
  <c r="E43" i="79" s="1"/>
  <c r="F41" i="79"/>
  <c r="D22" i="81"/>
  <c r="G8" i="81"/>
  <c r="G9" i="81"/>
  <c r="G10" i="81"/>
  <c r="G11" i="81"/>
  <c r="G12" i="81"/>
  <c r="G13" i="81"/>
  <c r="G14" i="81"/>
  <c r="G15" i="81"/>
  <c r="G16" i="81"/>
  <c r="G17" i="81"/>
  <c r="G18" i="81"/>
  <c r="G19" i="81"/>
  <c r="G20" i="81"/>
  <c r="G36" i="81"/>
  <c r="E14" i="82"/>
  <c r="E26" i="82"/>
  <c r="E38" i="82"/>
  <c r="K15" i="83"/>
  <c r="L15" i="83"/>
  <c r="M15" i="83"/>
  <c r="O15" i="83"/>
  <c r="E17" i="85"/>
  <c r="E35" i="85"/>
  <c r="F8" i="86"/>
  <c r="F10" i="86"/>
  <c r="F12" i="86"/>
  <c r="F56" i="86"/>
  <c r="G8" i="87"/>
  <c r="G9" i="87"/>
  <c r="G10" i="87"/>
  <c r="G11" i="87"/>
  <c r="G12" i="87"/>
  <c r="G13" i="87"/>
  <c r="F7" i="80"/>
  <c r="F9" i="80"/>
  <c r="F10" i="80"/>
  <c r="F11" i="80"/>
  <c r="F12" i="80"/>
  <c r="F13" i="80"/>
  <c r="F14" i="80"/>
  <c r="E22" i="80"/>
  <c r="D22" i="80"/>
  <c r="F22" i="80" s="1"/>
  <c r="F31" i="80"/>
  <c r="F33" i="80"/>
  <c r="F34" i="80"/>
  <c r="F35" i="80"/>
  <c r="F36" i="80"/>
  <c r="F40" i="80"/>
  <c r="F41" i="80"/>
  <c r="F42" i="80"/>
  <c r="E30" i="84"/>
  <c r="E21" i="84"/>
  <c r="E42" i="84"/>
  <c r="E48" i="84"/>
  <c r="C1" i="84"/>
  <c r="E1" i="84"/>
  <c r="E1" i="85"/>
  <c r="C1" i="85"/>
  <c r="E19" i="86"/>
  <c r="D19" i="86"/>
  <c r="C1" i="86"/>
  <c r="F1" i="86"/>
  <c r="G38" i="87"/>
  <c r="F15" i="87"/>
  <c r="E15" i="87"/>
  <c r="C1" i="87"/>
  <c r="G1" i="87"/>
  <c r="D41" i="88"/>
  <c r="D21" i="88"/>
  <c r="I41" i="88"/>
  <c r="H41" i="88"/>
  <c r="G41" i="88"/>
  <c r="J40" i="88"/>
  <c r="J39" i="88"/>
  <c r="J38" i="88"/>
  <c r="J37" i="88"/>
  <c r="J36" i="88"/>
  <c r="J35" i="88"/>
  <c r="J34" i="88"/>
  <c r="J33" i="88"/>
  <c r="J32" i="88"/>
  <c r="J31" i="88"/>
  <c r="J30" i="88"/>
  <c r="J29" i="88"/>
  <c r="J28" i="88"/>
  <c r="J27" i="88"/>
  <c r="J7" i="88"/>
  <c r="J21" i="88" s="1"/>
  <c r="I21" i="88"/>
  <c r="H21" i="88"/>
  <c r="G21" i="88"/>
  <c r="C1" i="88"/>
  <c r="I1" i="88"/>
  <c r="I52" i="88"/>
  <c r="H46" i="89"/>
  <c r="F26" i="74" s="1"/>
  <c r="F35" i="74" s="1"/>
  <c r="F53" i="74" s="1"/>
  <c r="H27" i="89"/>
  <c r="F27" i="74" s="1"/>
  <c r="H16" i="89"/>
  <c r="G1" i="89"/>
  <c r="C1" i="89"/>
  <c r="C1" i="114"/>
  <c r="C1" i="115"/>
  <c r="F10" i="90"/>
  <c r="F11" i="90"/>
  <c r="F12" i="90"/>
  <c r="F13" i="90"/>
  <c r="F14" i="90"/>
  <c r="F15" i="90"/>
  <c r="F16" i="90"/>
  <c r="F17" i="90"/>
  <c r="F18" i="90"/>
  <c r="F19" i="90"/>
  <c r="F20" i="90"/>
  <c r="F21" i="90"/>
  <c r="E43" i="90"/>
  <c r="D43" i="90"/>
  <c r="E25" i="90"/>
  <c r="F39" i="90"/>
  <c r="F38" i="90"/>
  <c r="F37" i="90"/>
  <c r="F36" i="90"/>
  <c r="F35" i="90"/>
  <c r="F34" i="90"/>
  <c r="F31" i="90"/>
  <c r="F30" i="90"/>
  <c r="F29" i="90"/>
  <c r="F28" i="90"/>
  <c r="F1" i="90"/>
  <c r="C1" i="90"/>
  <c r="E45" i="91"/>
  <c r="H45" i="91"/>
  <c r="H25" i="91"/>
  <c r="H15" i="91"/>
  <c r="G25" i="91"/>
  <c r="G15" i="91"/>
  <c r="F25" i="91"/>
  <c r="F27" i="91" s="1"/>
  <c r="F15" i="91"/>
  <c r="D25" i="91"/>
  <c r="D15" i="91"/>
  <c r="G1" i="91"/>
  <c r="C1" i="91"/>
  <c r="F51" i="74"/>
  <c r="G1" i="74"/>
  <c r="C1" i="74"/>
  <c r="I22" i="92"/>
  <c r="I29" i="92"/>
  <c r="I64" i="92" s="1"/>
  <c r="H64" i="92"/>
  <c r="G64" i="92"/>
  <c r="F64" i="92"/>
  <c r="D64" i="92"/>
  <c r="H1" i="92"/>
  <c r="C1" i="92"/>
  <c r="G52" i="93"/>
  <c r="G8" i="93"/>
  <c r="G9" i="93"/>
  <c r="G10" i="93"/>
  <c r="G11" i="93"/>
  <c r="G12" i="93"/>
  <c r="F17" i="93"/>
  <c r="E17" i="93"/>
  <c r="D17" i="93"/>
  <c r="G1" i="93"/>
  <c r="C1" i="93"/>
  <c r="G1" i="94"/>
  <c r="C1" i="94"/>
  <c r="G1" i="95"/>
  <c r="C1" i="95"/>
  <c r="G1" i="75"/>
  <c r="C1" i="75"/>
  <c r="E39" i="116"/>
  <c r="E26" i="116"/>
  <c r="F50" i="76"/>
  <c r="F45" i="76"/>
  <c r="F40" i="76"/>
  <c r="G1" i="76"/>
  <c r="C1" i="76"/>
  <c r="H51" i="78"/>
  <c r="H50" i="78"/>
  <c r="H49" i="78"/>
  <c r="H48" i="78"/>
  <c r="G52" i="78"/>
  <c r="F52" i="78"/>
  <c r="E52" i="78"/>
  <c r="H44" i="78"/>
  <c r="H16" i="78"/>
  <c r="H13" i="78"/>
  <c r="H32" i="78"/>
  <c r="H25" i="78"/>
  <c r="H1" i="78"/>
  <c r="C1" i="78"/>
  <c r="G1" i="79"/>
  <c r="C1" i="79"/>
  <c r="F32" i="79"/>
  <c r="F43" i="79" s="1"/>
  <c r="E32" i="79"/>
  <c r="G39" i="79"/>
  <c r="G38" i="79"/>
  <c r="G37" i="79"/>
  <c r="G36" i="79"/>
  <c r="F14" i="79"/>
  <c r="E14" i="79"/>
  <c r="E15" i="80"/>
  <c r="E24" i="80"/>
  <c r="F1" i="80"/>
  <c r="C1" i="80"/>
  <c r="E37" i="80"/>
  <c r="E43" i="80"/>
  <c r="D43" i="80"/>
  <c r="D37" i="80"/>
  <c r="D15" i="80"/>
  <c r="F21" i="80"/>
  <c r="F20" i="80"/>
  <c r="F19" i="80"/>
  <c r="F18" i="80"/>
  <c r="G1" i="81"/>
  <c r="C1" i="81"/>
  <c r="F22" i="81"/>
  <c r="E22" i="81"/>
  <c r="H1" i="82"/>
  <c r="C1" i="82"/>
  <c r="P1" i="83"/>
  <c r="C1" i="83"/>
  <c r="P14" i="83"/>
  <c r="P13" i="83"/>
  <c r="P12" i="83"/>
  <c r="P11" i="83"/>
  <c r="P9" i="83"/>
  <c r="F1" i="72"/>
  <c r="C1" i="72"/>
  <c r="H36" i="97"/>
  <c r="F36" i="97"/>
  <c r="H1" i="97"/>
  <c r="C1" i="97"/>
  <c r="C1" i="109"/>
  <c r="J1" i="109"/>
  <c r="C1" i="110"/>
  <c r="I1" i="110"/>
  <c r="C1" i="111"/>
  <c r="H1" i="111"/>
  <c r="E38" i="99"/>
  <c r="G1" i="99"/>
  <c r="C1" i="99"/>
  <c r="H39" i="116"/>
  <c r="H26" i="116"/>
  <c r="G39" i="116"/>
  <c r="G26" i="116"/>
  <c r="I20" i="116"/>
  <c r="H20" i="116"/>
  <c r="H32" i="116" s="1"/>
  <c r="H40" i="116" s="1"/>
  <c r="G20" i="116"/>
  <c r="F20" i="116"/>
  <c r="F32" i="116" s="1"/>
  <c r="F40" i="116" s="1"/>
  <c r="E20" i="116"/>
  <c r="C1" i="116"/>
  <c r="I1" i="116"/>
  <c r="H33" i="103"/>
  <c r="H37" i="103" s="1"/>
  <c r="G33" i="103"/>
  <c r="E33" i="103"/>
  <c r="C1" i="103"/>
  <c r="H1" i="103"/>
  <c r="C1" i="102"/>
  <c r="H1" i="102"/>
  <c r="H39" i="102"/>
  <c r="G39" i="102"/>
  <c r="F39" i="102"/>
  <c r="C1" i="104"/>
  <c r="H1" i="104"/>
  <c r="H39" i="104"/>
  <c r="G39" i="104"/>
  <c r="F39" i="104"/>
  <c r="E39" i="104"/>
  <c r="D39" i="104"/>
  <c r="C39" i="104"/>
  <c r="D38" i="105"/>
  <c r="G38" i="105"/>
  <c r="F38" i="105"/>
  <c r="E38" i="105"/>
  <c r="C1" i="105"/>
  <c r="G1" i="105"/>
  <c r="C1" i="106"/>
  <c r="I1" i="106"/>
  <c r="C1" i="107"/>
  <c r="H1" i="107"/>
  <c r="C1" i="108"/>
  <c r="K1" i="108"/>
  <c r="F1" i="117"/>
  <c r="C1" i="117"/>
  <c r="G17" i="93" l="1"/>
  <c r="J41" i="88"/>
  <c r="G15" i="87"/>
  <c r="E45" i="90"/>
  <c r="F15" i="80"/>
  <c r="G41" i="79"/>
  <c r="G43" i="79" s="1"/>
  <c r="K26" i="114"/>
  <c r="P15" i="83"/>
  <c r="F43" i="90"/>
  <c r="F45" i="90" s="1"/>
  <c r="D45" i="90"/>
  <c r="E50" i="84"/>
  <c r="E32" i="84"/>
  <c r="E32" i="116"/>
  <c r="H52" i="78"/>
  <c r="D27" i="91"/>
  <c r="G14" i="79"/>
  <c r="E45" i="80"/>
  <c r="G27" i="91"/>
  <c r="G22" i="81"/>
  <c r="F19" i="86"/>
  <c r="F19" i="120"/>
  <c r="G19" i="120" s="1"/>
  <c r="D45" i="80"/>
  <c r="H27" i="91"/>
  <c r="F43" i="80"/>
  <c r="F37" i="80"/>
  <c r="F24" i="80"/>
  <c r="D24" i="80"/>
  <c r="F45" i="80" l="1"/>
  <c r="E52" i="84"/>
  <c r="E40" i="116"/>
  <c r="E10" i="118" s="1"/>
  <c r="F12" i="118" s="1"/>
  <c r="F8" i="76"/>
  <c r="F20" i="76" s="1"/>
  <c r="F23" i="76" s="1"/>
  <c r="F52" i="76" s="1"/>
  <c r="G40" i="116"/>
  <c r="H18" i="78" l="1"/>
  <c r="H34" i="78" s="1"/>
</calcChain>
</file>

<file path=xl/sharedStrings.xml><?xml version="1.0" encoding="utf-8"?>
<sst xmlns="http://schemas.openxmlformats.org/spreadsheetml/2006/main" count="2190" uniqueCount="1311">
  <si>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</si>
  <si>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</si>
  <si>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</si>
  <si>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</si>
  <si>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</si>
  <si>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</si>
  <si>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</si>
  <si>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</si>
  <si>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</si>
  <si>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</si>
  <si>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</si>
  <si>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</si>
  <si>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</si>
  <si>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</si>
  <si>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</si>
  <si>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</si>
  <si>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</si>
  <si>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</si>
  <si>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</si>
  <si>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</si>
  <si>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</si>
  <si>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</si>
  <si>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</si>
  <si>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</si>
  <si>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</si>
  <si>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</si>
  <si>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</si>
  <si>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</si>
  <si>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</si>
  <si>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</si>
  <si>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</si>
  <si>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</si>
  <si>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</si>
  <si>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</si>
  <si>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</si>
  <si>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</si>
  <si>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</si>
  <si>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</si>
  <si>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</si>
  <si>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</si>
  <si>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</si>
  <si>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</si>
  <si>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</si>
  <si>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</si>
  <si>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</si>
  <si>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</si>
  <si>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</si>
  <si>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</si>
  <si>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</si>
  <si>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</si>
  <si>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</si>
  <si>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</si>
  <si>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</si>
  <si>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</si>
  <si>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</si>
  <si>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</si>
  <si>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</si>
  <si>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</si>
  <si>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</si>
  <si>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</si>
  <si>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</si>
  <si>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</si>
  <si>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</si>
  <si>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</si>
  <si>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</si>
  <si>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</si>
  <si>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</si>
  <si>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</si>
  <si>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</si>
  <si>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</si>
  <si>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</si>
  <si>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</si>
  <si>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</si>
  <si>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</si>
  <si>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</si>
  <si>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</si>
  <si>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</si>
  <si>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</si>
  <si>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</si>
  <si>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</si>
  <si>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</si>
  <si>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</si>
  <si>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</si>
  <si>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</si>
  <si>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</si>
  <si>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</si>
  <si>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</si>
  <si>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</si>
  <si>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</si>
  <si>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</si>
  <si>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</si>
  <si>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</si>
  <si>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</si>
  <si>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</si>
  <si>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</si>
  <si>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</si>
  <si>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</si>
  <si>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</si>
  <si>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</si>
  <si>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</si>
  <si>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</si>
  <si>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</si>
  <si>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</si>
  <si>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</si>
  <si>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</si>
  <si>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</si>
  <si>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</si>
  <si>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</si>
  <si>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</si>
  <si>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</si>
  <si>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</si>
  <si>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</si>
  <si>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</si>
  <si>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</si>
  <si>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</si>
  <si>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</si>
  <si>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Insert Utility Name on E-2 and it will be placed throughout report</t>
  </si>
  <si>
    <t>INVESTMENT IN ASSOCIATED COMPANIES (Acct. 123)</t>
  </si>
  <si>
    <t>INVESTMENTS AND SPECIAL FUNDS (Accts. 123-127) continued.</t>
  </si>
  <si>
    <t>OTHER SPECIAL FUNDS (Acct. 127)</t>
  </si>
  <si>
    <t>Purpose of Fund</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</si>
  <si>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</si>
  <si>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</si>
  <si>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</si>
  <si>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</si>
  <si>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</si>
  <si>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</si>
  <si>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</si>
  <si>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</si>
  <si>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</si>
  <si>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</si>
  <si>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</si>
  <si>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</si>
  <si>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</si>
  <si>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</si>
  <si>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</si>
  <si>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</si>
  <si>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</si>
  <si>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</si>
  <si>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</si>
  <si>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</si>
  <si>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</si>
  <si>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</si>
  <si>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</si>
  <si>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</si>
  <si>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</si>
  <si>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</si>
  <si>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</si>
  <si>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</si>
  <si>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</si>
  <si>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</si>
  <si>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</si>
  <si>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</si>
  <si>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</si>
  <si>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</si>
  <si>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</si>
  <si>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</si>
  <si>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</si>
  <si>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</si>
  <si>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</si>
  <si>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</si>
  <si>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</si>
  <si>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</si>
  <si>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</si>
  <si>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</si>
  <si>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</si>
  <si>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</si>
  <si>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</si>
  <si>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</si>
  <si>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</si>
  <si>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</si>
  <si>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</si>
  <si>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</si>
  <si>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</si>
  <si>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</si>
  <si>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</si>
  <si>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</si>
  <si>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</si>
  <si>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</si>
  <si>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</si>
  <si>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</si>
  <si>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</si>
  <si>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</si>
  <si>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</si>
  <si>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</si>
  <si>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</si>
  <si>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</si>
  <si>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</si>
  <si>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</si>
  <si>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</si>
  <si>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</si>
  <si>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</si>
  <si>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</si>
  <si>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</si>
  <si>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</si>
  <si>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</si>
  <si>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</si>
  <si>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</si>
  <si>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</si>
  <si>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</si>
  <si>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</si>
  <si>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</si>
  <si>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</si>
  <si>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</si>
  <si>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</si>
  <si>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</si>
  <si>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</si>
  <si>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</si>
  <si>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</si>
  <si>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</si>
  <si>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</si>
  <si>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</si>
  <si>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</si>
  <si>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</si>
  <si>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</si>
  <si>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</si>
  <si>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</si>
  <si>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</si>
  <si>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</si>
  <si>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</si>
  <si>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</si>
  <si>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</si>
  <si>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</si>
  <si>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</si>
  <si>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</si>
  <si>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</si>
  <si>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</si>
  <si>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</si>
  <si>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</si>
  <si>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</si>
  <si>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</si>
  <si>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</si>
  <si>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</si>
  <si>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</si>
  <si>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</si>
  <si>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</si>
  <si>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</si>
  <si>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</si>
  <si>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</si>
  <si>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</si>
  <si>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</si>
  <si>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</si>
  <si>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</si>
  <si>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</si>
  <si>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</si>
  <si>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</si>
  <si>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</si>
  <si>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</si>
  <si>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</si>
  <si>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</si>
  <si>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</si>
  <si>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</si>
  <si>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</si>
  <si>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</si>
  <si>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</si>
  <si>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</si>
  <si>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</si>
  <si>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</si>
  <si>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</si>
  <si>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</si>
  <si>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</si>
  <si>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</si>
  <si>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</si>
  <si>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</si>
  <si>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</si>
  <si>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</si>
  <si>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</si>
  <si>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</si>
  <si>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</si>
  <si>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</si>
  <si>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</si>
  <si>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</si>
  <si>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</si>
  <si>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</si>
  <si>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</si>
  <si>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</si>
  <si>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</si>
  <si>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</si>
  <si>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</si>
  <si>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</si>
  <si>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</si>
  <si>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</si>
  <si>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</si>
  <si>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</si>
  <si>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</si>
  <si>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</si>
  <si>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</si>
  <si>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</si>
  <si>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</si>
  <si>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</si>
  <si>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</si>
  <si>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</si>
  <si>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</si>
  <si>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</si>
  <si>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</si>
  <si>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</si>
  <si>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</si>
  <si>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</si>
  <si>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</si>
  <si>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</si>
  <si>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</si>
  <si>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</si>
  <si>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</si>
  <si>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</si>
  <si>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</si>
  <si>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</si>
  <si>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</si>
  <si>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</si>
  <si>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</si>
  <si>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</si>
  <si>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</si>
  <si>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</si>
  <si>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</si>
  <si>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</si>
  <si>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</si>
  <si>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</si>
  <si>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</si>
  <si>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</si>
  <si>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</si>
  <si>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</si>
  <si>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</si>
  <si>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</si>
  <si>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</si>
  <si>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</si>
  <si>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</si>
  <si>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</si>
  <si>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</si>
  <si>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</si>
  <si>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</si>
  <si>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</si>
  <si>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</si>
  <si>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</si>
  <si>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</si>
  <si>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</si>
  <si>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</si>
  <si>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</si>
  <si>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</si>
  <si>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</si>
  <si>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</si>
  <si>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</si>
  <si>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</si>
  <si>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</si>
  <si>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</si>
  <si>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</si>
  <si>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</si>
  <si>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</si>
  <si>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</si>
  <si>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</si>
  <si>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</si>
  <si>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</si>
  <si>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</si>
  <si>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</si>
  <si>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</si>
  <si>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</si>
  <si>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</si>
  <si>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</si>
  <si>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</si>
  <si>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</si>
  <si>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</si>
  <si>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</si>
  <si>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</si>
  <si>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</si>
  <si>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</si>
  <si>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</si>
  <si>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</si>
  <si>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</si>
  <si>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</si>
  <si>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</si>
  <si>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</si>
  <si>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</si>
  <si>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</si>
  <si>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</si>
  <si>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</si>
  <si>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</si>
  <si>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</si>
  <si>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</si>
  <si>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</si>
  <si>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</si>
  <si>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</si>
  <si>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</si>
  <si>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</si>
  <si>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</si>
  <si>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</si>
  <si>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</si>
  <si>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</si>
  <si>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</si>
  <si>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</si>
  <si>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</si>
  <si>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</si>
  <si>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</si>
  <si>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</si>
  <si>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</si>
  <si>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</si>
  <si>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</si>
  <si>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</si>
  <si>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</si>
  <si>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</si>
  <si>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</si>
  <si>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</si>
  <si>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</si>
  <si>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</si>
  <si>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</si>
  <si>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</si>
  <si>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</si>
  <si>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</si>
  <si>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</si>
  <si>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</si>
  <si>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</si>
  <si>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</si>
  <si>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</si>
  <si>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</si>
  <si>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</si>
  <si>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</si>
  <si>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</si>
  <si>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</si>
  <si>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</si>
  <si>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</si>
  <si>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</si>
  <si>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</si>
  <si>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</si>
  <si>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</si>
  <si>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</si>
  <si>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</si>
  <si>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</si>
  <si>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</si>
  <si>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</si>
  <si>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</si>
  <si>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</si>
  <si>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</si>
  <si>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</si>
  <si>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</si>
  <si>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</si>
  <si>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</si>
  <si>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</si>
  <si>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</si>
  <si>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</si>
  <si>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</si>
  <si>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</si>
  <si>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</si>
  <si>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</si>
  <si>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</si>
  <si>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</si>
  <si>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</si>
  <si>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</si>
  <si>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</si>
  <si>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</si>
  <si>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</si>
  <si>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</si>
  <si>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</si>
  <si>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</si>
  <si>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</si>
  <si>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</si>
  <si>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</si>
  <si>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</si>
  <si>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</si>
  <si>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</si>
  <si>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</si>
  <si>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</si>
  <si>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</si>
  <si>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</si>
  <si>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</si>
  <si>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</si>
  <si>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</si>
  <si>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</si>
  <si>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</si>
  <si>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</si>
  <si>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</si>
  <si>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</si>
  <si>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</si>
  <si>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</si>
  <si>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</si>
  <si>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</si>
  <si>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</si>
  <si>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</si>
  <si>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</si>
  <si>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</si>
  <si>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</si>
  <si>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</si>
  <si>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</si>
  <si>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</si>
  <si>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</si>
  <si>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</si>
  <si>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</si>
  <si>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</si>
  <si>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</si>
  <si>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</si>
  <si>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</si>
  <si>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</si>
  <si>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</si>
  <si>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</si>
  <si>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Depth*</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</si>
  <si>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</si>
  <si>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</si>
  <si>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</si>
  <si>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</si>
  <si>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</si>
  <si>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</si>
  <si>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</si>
  <si>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</si>
  <si>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</si>
  <si>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</si>
  <si>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</si>
  <si>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</si>
  <si>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</si>
  <si>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</si>
  <si>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</si>
  <si>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</si>
  <si>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</si>
  <si>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</si>
  <si>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</si>
  <si>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</si>
  <si>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</si>
  <si>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</si>
  <si>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</si>
  <si>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</si>
  <si>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</si>
  <si>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</si>
  <si>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</si>
  <si>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</si>
  <si>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</si>
  <si>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</si>
  <si>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</si>
  <si>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</si>
  <si>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</si>
  <si>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</si>
  <si>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</si>
  <si>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</si>
  <si>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</si>
  <si>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</si>
  <si>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</si>
  <si>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</si>
  <si>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</si>
  <si>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</si>
  <si>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</si>
  <si>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</si>
  <si>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</si>
  <si>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</si>
  <si>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</si>
  <si>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</si>
  <si>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</si>
  <si>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</si>
  <si>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</si>
  <si>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</si>
  <si>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</si>
  <si>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</si>
  <si>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</si>
  <si>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</si>
  <si>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</si>
  <si>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</si>
  <si>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</si>
  <si>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</si>
  <si>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</si>
  <si>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</si>
  <si>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</si>
  <si>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</si>
  <si>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</si>
  <si>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</si>
  <si>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</si>
  <si>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</si>
  <si>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</si>
  <si>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</si>
  <si>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</si>
  <si>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</si>
  <si>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</si>
  <si>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</si>
  <si>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</si>
  <si>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</si>
  <si>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</si>
  <si>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</si>
  <si>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</si>
  <si>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</si>
  <si>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</si>
  <si>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</si>
  <si>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</si>
  <si>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</si>
  <si>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</si>
  <si>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</si>
  <si>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</si>
  <si>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</si>
  <si>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</si>
  <si>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</si>
  <si>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</si>
  <si>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</si>
  <si>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</si>
  <si>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</si>
  <si>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</si>
  <si>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</si>
  <si>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</si>
  <si>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Total Special Deposits</t>
  </si>
  <si>
    <t>Total REVENUE WATER (Page W-3, line 20, col. e) or</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</si>
  <si>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</si>
  <si>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</si>
  <si>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</si>
  <si>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</si>
  <si>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</si>
  <si>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</si>
  <si>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</si>
  <si>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</si>
  <si>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</si>
  <si>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</si>
  <si>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</si>
  <si>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</si>
  <si>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</si>
  <si>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</si>
  <si>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</si>
  <si>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</si>
  <si>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</si>
  <si>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</si>
  <si>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</si>
  <si>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</si>
  <si>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</si>
  <si>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</si>
  <si>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</si>
  <si>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</si>
  <si>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</si>
  <si>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</si>
  <si>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</si>
  <si>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</si>
  <si>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</si>
  <si>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</si>
  <si>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</si>
  <si>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</si>
  <si>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</si>
  <si>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</si>
  <si>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</si>
  <si>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</si>
  <si>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</si>
  <si>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</si>
  <si>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</si>
  <si>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</si>
  <si>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</si>
  <si>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</si>
  <si>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</si>
  <si>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</si>
  <si>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</si>
  <si>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</si>
  <si>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</si>
  <si>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</si>
  <si>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</si>
  <si>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</si>
  <si>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</si>
  <si>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</si>
  <si>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</si>
  <si>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</si>
  <si>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</si>
  <si>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</si>
  <si>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</si>
  <si>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</si>
  <si>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</si>
  <si>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</si>
  <si>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</si>
  <si>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</si>
  <si>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</si>
  <si>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</si>
  <si>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</si>
  <si>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</si>
  <si>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</si>
  <si>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</si>
  <si>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</si>
  <si>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</si>
  <si>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</si>
  <si>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</si>
  <si>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</si>
  <si>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</si>
  <si>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</si>
  <si>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</si>
  <si>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</si>
  <si>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</si>
  <si>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</si>
  <si>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</si>
  <si>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</si>
  <si>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</si>
  <si>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</si>
  <si>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</si>
  <si>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</si>
  <si>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</si>
  <si>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</si>
  <si>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</si>
  <si>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</si>
  <si>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</si>
  <si>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</si>
  <si>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</si>
  <si>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</si>
  <si>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</si>
  <si>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</si>
  <si>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</si>
  <si>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</si>
  <si>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</si>
  <si>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</si>
  <si>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</si>
  <si>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</si>
  <si>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</si>
  <si>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</si>
  <si>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</si>
  <si>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</si>
  <si>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</si>
  <si>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</si>
  <si>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</si>
  <si>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</si>
  <si>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</si>
  <si>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</si>
  <si>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</si>
  <si>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</si>
  <si>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</si>
  <si>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</si>
  <si>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</si>
  <si>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</si>
  <si>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</si>
  <si>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</si>
  <si>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</si>
  <si>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</si>
  <si>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</si>
  <si>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</si>
  <si>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</si>
  <si>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</si>
  <si>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</si>
  <si>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</si>
  <si>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</si>
  <si>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</si>
  <si>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</si>
  <si>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</si>
  <si>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</si>
  <si>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</si>
  <si>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</si>
  <si>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</si>
  <si>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</si>
  <si>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 xml:space="preserve">The term "water company" when used in this chapter, includes every corporation or person, their lessees, trustees, </t>
  </si>
  <si>
    <t>receivers or trustees appointed by any court whatsoever, owning, controlling, operating or managing any waterworks</t>
  </si>
  <si>
    <t>for compensation within this state.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</si>
  <si>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</si>
  <si>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</si>
  <si>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</si>
  <si>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</si>
  <si>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</si>
  <si>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</si>
  <si>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</si>
  <si>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</si>
  <si>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</si>
  <si>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</si>
  <si>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A. For willful violations of this Title, a commission rule or a commission order by a public utility or a competitive electricity provider, the commission may impose an administrative penalty for each violation in an amount that does not exceed $5,000 or .25% of the annual gross revenue that the public utility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or the competitive electricity provider received from sales in the State, whichever amount is lower.  [2003, c. 505, §23 (new).] </t>
  </si>
  <si>
    <t xml:space="preserve">B. For a violation in which a public utility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[2003, c. 505, §23 (new).] </t>
  </si>
  <si>
    <t xml:space="preserve">C. The commission may impose an administrative penalty in an amount that does not exceed $1,000 on any person that is not a public utility or a competitive electricity provider and that violates this Title, a commission rule or a commission order. Each day a violation continues constitutes a separate offense. The administrative penalty may not exceed $25,000 for any related series of violations.  [2003, c. 505, §23 (new).]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</si>
  <si>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</si>
  <si>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</si>
  <si>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</si>
  <si>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</si>
  <si>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</si>
  <si>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</si>
  <si>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</si>
  <si>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</si>
  <si>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</si>
  <si>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 xml:space="preserve">PL 2003,  Ch. 505,   §23 (NEW).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</si>
  <si>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</si>
  <si>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</si>
  <si>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</si>
  <si>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</si>
  <si>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</si>
  <si>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</si>
  <si>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</si>
  <si>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</si>
  <si>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</si>
  <si>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</si>
  <si>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</si>
  <si>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</si>
  <si>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</si>
  <si>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</si>
  <si>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</si>
  <si>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</si>
  <si>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</si>
  <si>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</si>
  <si>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</si>
  <si>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</si>
  <si>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</si>
  <si>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</si>
  <si>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</si>
  <si>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</si>
  <si>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</si>
  <si>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</si>
  <si>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</si>
  <si>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</si>
  <si>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</si>
  <si>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</si>
  <si>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</si>
  <si>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</si>
  <si>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</si>
  <si>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</si>
  <si>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</si>
  <si>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</si>
  <si>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</si>
  <si>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</si>
  <si>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</si>
  <si>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</si>
  <si>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</si>
  <si>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</si>
  <si>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</si>
  <si>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</si>
  <si>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</si>
  <si>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</si>
  <si>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</si>
  <si>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</si>
  <si>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</si>
  <si>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</si>
  <si>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</si>
  <si>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</si>
  <si>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</si>
  <si>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</si>
  <si>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</si>
  <si>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</si>
  <si>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</si>
  <si>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</si>
  <si>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r>
      <t xml:space="preserve">Balance as NON-REVENUE WATER                                           </t>
    </r>
    <r>
      <rPr>
        <b/>
        <sz val="10"/>
        <color indexed="8"/>
        <rFont val="Times New Roman"/>
        <family val="1"/>
      </rPr>
      <t>State Percentage:</t>
    </r>
  </si>
  <si>
    <t>Utility Usage-bleeders                                                      Number in use:</t>
  </si>
  <si>
    <t>Utility Usage-flushing hydrants                                       Number flushed:</t>
  </si>
  <si>
    <t>Utility Usage-meter bench                                               Number meters tested:</t>
  </si>
  <si>
    <t>Fire Protection                                                               Number of hydrant-using fires:</t>
  </si>
  <si>
    <t xml:space="preserve">Main Breaks                                                                  Number of breaks:  </t>
  </si>
  <si>
    <t>Service Line losses before meters                                  Number of cases:</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</si>
  <si>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</si>
  <si>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</si>
  <si>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</si>
  <si>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</si>
  <si>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</si>
  <si>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</si>
  <si>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</si>
  <si>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</si>
  <si>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</si>
  <si>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</si>
  <si>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</si>
  <si>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</si>
  <si>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</si>
  <si>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</si>
  <si>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</si>
  <si>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</si>
  <si>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</si>
  <si>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</si>
  <si>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</si>
  <si>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</si>
  <si>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</si>
  <si>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</si>
  <si>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</si>
  <si>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</si>
  <si>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</si>
  <si>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</si>
  <si>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</si>
  <si>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</si>
  <si>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</si>
  <si>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</si>
  <si>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</si>
  <si>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</si>
  <si>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</si>
  <si>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</si>
  <si>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</si>
  <si>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</si>
  <si>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</si>
  <si>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</si>
  <si>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</si>
  <si>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</si>
  <si>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</si>
  <si>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</si>
  <si>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</si>
  <si>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</si>
  <si>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</si>
  <si>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</si>
  <si>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</si>
  <si>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</si>
  <si>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</si>
  <si>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</si>
  <si>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</si>
  <si>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</si>
  <si>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</si>
  <si>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</si>
  <si>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</si>
  <si>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</si>
  <si>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</si>
  <si>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</si>
  <si>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</si>
  <si>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</si>
  <si>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</si>
  <si>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</si>
  <si>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</si>
  <si>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</si>
  <si>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</si>
  <si>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</si>
  <si>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</si>
  <si>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</si>
  <si>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</si>
  <si>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</si>
  <si>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</si>
  <si>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</si>
  <si>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</si>
  <si>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</si>
  <si>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</si>
  <si>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</si>
  <si>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</si>
  <si>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</si>
  <si>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</si>
  <si>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</si>
  <si>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</si>
  <si>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</si>
  <si>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</si>
  <si>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</si>
  <si>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</si>
  <si>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</si>
  <si>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</si>
  <si>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</si>
  <si>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</si>
  <si>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</si>
  <si>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</si>
  <si>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</si>
  <si>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</si>
  <si>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</si>
  <si>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</si>
  <si>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</si>
  <si>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</si>
  <si>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</si>
  <si>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</si>
  <si>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</si>
  <si>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</si>
  <si>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</si>
  <si>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</si>
  <si>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</si>
  <si>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</si>
  <si>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</si>
  <si>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</si>
  <si>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</si>
  <si>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</si>
  <si>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</si>
  <si>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</si>
  <si>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</si>
  <si>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</si>
  <si>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</si>
  <si>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</si>
  <si>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</si>
  <si>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</si>
  <si>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</si>
  <si>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</si>
  <si>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</si>
  <si>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</si>
  <si>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</si>
  <si>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</si>
  <si>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</si>
  <si>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</si>
  <si>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</si>
  <si>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</si>
  <si>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</si>
  <si>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</si>
  <si>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</si>
  <si>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</si>
  <si>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</si>
  <si>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</si>
  <si>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</si>
  <si>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</si>
  <si>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</si>
  <si>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</si>
  <si>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</si>
  <si>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</si>
  <si>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</si>
  <si>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</si>
  <si>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</si>
  <si>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</si>
  <si>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</si>
  <si>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</si>
  <si>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</si>
  <si>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</si>
  <si>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</si>
  <si>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</si>
  <si>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</si>
  <si>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</si>
  <si>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</si>
  <si>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</si>
  <si>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Note:  Non-revenue water is water that was produced and used but did not produce water revenues; unaccounted for water is a subset of this.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</si>
  <si>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</si>
  <si>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</si>
  <si>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</si>
  <si>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</si>
  <si>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</si>
  <si>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</si>
  <si>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</si>
  <si>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</si>
  <si>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</si>
  <si>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</si>
  <si>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</si>
  <si>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</si>
  <si>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</si>
  <si>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</si>
  <si>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</si>
  <si>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</si>
  <si>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</si>
  <si>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</si>
  <si>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</si>
  <si>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</si>
  <si>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</si>
  <si>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</si>
  <si>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</si>
  <si>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</si>
  <si>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</si>
  <si>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</si>
  <si>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</si>
  <si>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</si>
  <si>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</si>
  <si>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</si>
  <si>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</si>
  <si>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</si>
  <si>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</si>
  <si>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</si>
  <si>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</si>
  <si>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</si>
  <si>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</si>
  <si>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</si>
  <si>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</si>
  <si>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</si>
  <si>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</si>
  <si>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</si>
  <si>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</si>
  <si>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</si>
  <si>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</si>
  <si>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</si>
  <si>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</si>
  <si>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</si>
  <si>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</si>
  <si>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</si>
  <si>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</si>
  <si>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</si>
  <si>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</si>
  <si>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</si>
  <si>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</si>
  <si>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</si>
  <si>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</si>
  <si>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</si>
  <si>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</si>
  <si>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</si>
  <si>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</si>
  <si>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</si>
  <si>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</si>
  <si>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</si>
  <si>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</si>
  <si>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</si>
  <si>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</si>
  <si>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</si>
  <si>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</si>
  <si>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</si>
  <si>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</si>
  <si>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</si>
  <si>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</si>
  <si>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</si>
  <si>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</si>
  <si>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</si>
  <si>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</si>
  <si>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</si>
  <si>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</si>
  <si>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</si>
  <si>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</si>
  <si>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</si>
  <si>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</si>
  <si>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</si>
  <si>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</si>
  <si>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</si>
  <si>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</si>
  <si>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</si>
  <si>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</si>
  <si>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</si>
  <si>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</si>
  <si>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</si>
  <si>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</si>
  <si>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</si>
  <si>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</si>
  <si>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</si>
  <si>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</si>
  <si>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</si>
  <si>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</si>
  <si>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</si>
  <si>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</si>
  <si>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</si>
  <si>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</si>
  <si>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</si>
  <si>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</si>
  <si>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</si>
  <si>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</si>
  <si>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</si>
  <si>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</si>
  <si>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</si>
  <si>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</si>
  <si>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</si>
  <si>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</si>
  <si>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</si>
  <si>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</si>
  <si>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</si>
  <si>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</si>
  <si>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</si>
  <si>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</si>
  <si>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</si>
  <si>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</si>
  <si>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</si>
  <si>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</si>
  <si>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</si>
  <si>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</si>
  <si>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</si>
  <si>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</si>
  <si>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</si>
  <si>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</si>
  <si>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</si>
  <si>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</si>
  <si>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</si>
  <si>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</si>
  <si>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</si>
  <si>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</si>
  <si>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</si>
  <si>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</si>
  <si>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</si>
  <si>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</si>
  <si>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</si>
  <si>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</si>
  <si>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</si>
  <si>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</si>
  <si>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</si>
  <si>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</si>
  <si>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</si>
  <si>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</si>
  <si>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</si>
  <si>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</si>
  <si>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</si>
  <si>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</si>
  <si>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</si>
  <si>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</si>
  <si>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</si>
  <si>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</si>
  <si>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</si>
  <si>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</si>
  <si>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</si>
  <si>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</si>
  <si>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</si>
  <si>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</si>
  <si>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</si>
  <si>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</si>
  <si>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</si>
  <si>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</si>
  <si>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</si>
  <si>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</si>
  <si>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</si>
  <si>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</si>
  <si>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</si>
  <si>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</si>
  <si>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</si>
  <si>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</si>
  <si>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</si>
  <si>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</si>
  <si>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</si>
  <si>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</si>
  <si>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</si>
  <si>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Amount Spent from Reserve Account</t>
  </si>
  <si>
    <t>Total (Must equal total deductions from above)</t>
  </si>
  <si>
    <t>Project Name</t>
  </si>
  <si>
    <t>Total Cost from Previous Year</t>
  </si>
  <si>
    <t>% Complete</t>
  </si>
  <si>
    <t>Actual Cost</t>
  </si>
  <si>
    <t>Cost Index (most recent update)</t>
  </si>
  <si>
    <t>Percent Increase/Decrease</t>
  </si>
  <si>
    <t>Revised Cost to Complete</t>
  </si>
  <si>
    <t>Revised Total Cost</t>
  </si>
  <si>
    <t>report.  Paper copies do not need to be filed.</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</si>
  <si>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</si>
  <si>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</si>
  <si>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</si>
  <si>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</si>
  <si>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</si>
  <si>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</si>
  <si>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</si>
  <si>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</si>
  <si>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</si>
  <si>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Usable Storage (c2)</t>
  </si>
  <si>
    <t>Yield in Thousand Gallons per day</t>
  </si>
  <si>
    <t>Infiltration Galleries/collecting walls/other (specify)</t>
  </si>
  <si>
    <t>Name or Location</t>
  </si>
  <si>
    <t>Unaccounted for Non-Revenue Water</t>
  </si>
  <si>
    <r>
      <t xml:space="preserve">Unaccounted for Non-Revenue Water  </t>
    </r>
    <r>
      <rPr>
        <b/>
        <sz val="10"/>
        <rFont val="Times New Roman"/>
        <family val="1"/>
      </rPr>
      <t>(State Percentage)</t>
    </r>
  </si>
  <si>
    <t>YEAR ENDED DECEMBER 31,2017</t>
  </si>
  <si>
    <t>1. This page must be filled out by any water utility that have placed rates into effect that include either a Capital Reserve Account or Infrastructure Surcharge pursuant to Chapter 675.</t>
  </si>
  <si>
    <t>Project Description (should match description in SIA filed with the Commission</t>
  </si>
  <si>
    <t>INFRASTRUCTURE SURCHARGE REVENUE SUMMARY</t>
  </si>
  <si>
    <t>SYSTEM INFRASTRUCTURE ASSESSEMENT REPORT - UPDATE</t>
  </si>
  <si>
    <t>SYSTEM INFRASTRUCTURE ASSESSMENT</t>
  </si>
  <si>
    <t>TRUSTEE, CHAIRMAN</t>
  </si>
  <si>
    <t>(207) 324-3823</t>
  </si>
  <si>
    <t>trusteesawd@roadrunner.com</t>
  </si>
  <si>
    <t>ALFRED WATER DISTRICT</t>
  </si>
  <si>
    <t>P.O. BOX 803, 32 WATERBORO ROAD, ALFRED, MAINE 04002</t>
  </si>
  <si>
    <t>Maine</t>
  </si>
  <si>
    <t>York</t>
  </si>
  <si>
    <t>Gregory A. Knight</t>
  </si>
  <si>
    <t>Trustee, Chairman</t>
  </si>
  <si>
    <t>Alfred Water District</t>
  </si>
  <si>
    <t>32 Waterboro Road</t>
  </si>
  <si>
    <t xml:space="preserve">                                                                                                                  Alfred, Maine 04002</t>
  </si>
  <si>
    <t>Quasi-Municipal</t>
  </si>
  <si>
    <t>June 15,2001</t>
  </si>
  <si>
    <t>Organized on April 10, 2000</t>
  </si>
  <si>
    <t>Chapter 77, P &amp;S Law</t>
  </si>
  <si>
    <t>Not Applicable</t>
  </si>
  <si>
    <t>The Alfred Water District, which is a portion of the Town of Alfred.</t>
  </si>
  <si>
    <t>Same as above.</t>
  </si>
  <si>
    <t>None</t>
  </si>
  <si>
    <t xml:space="preserve">                           ALFRED WATER DISTRICT</t>
  </si>
  <si>
    <t>PO BOX 803</t>
  </si>
  <si>
    <t>ALFRED MAINE 04002</t>
  </si>
  <si>
    <t>207-324-3823</t>
  </si>
  <si>
    <t>32 WATERBORO ROAD</t>
  </si>
  <si>
    <t xml:space="preserve">                                             207-324-3823</t>
  </si>
  <si>
    <t>RHR SMITH &amp; COMPANY</t>
  </si>
  <si>
    <t>3 OLD ORCHARD BEACH</t>
  </si>
  <si>
    <t>BUXTON ME 04093</t>
  </si>
  <si>
    <t>Gregory A Knight</t>
  </si>
  <si>
    <t>Trustee - Chairman</t>
  </si>
  <si>
    <t>(207) 651-5834</t>
  </si>
  <si>
    <t>Michael C Kucsma</t>
  </si>
  <si>
    <t>Trustee - Treasurer</t>
  </si>
  <si>
    <t>(207) 324-7833</t>
  </si>
  <si>
    <t>Frederick T McEwen</t>
  </si>
  <si>
    <t>Trustee - Clerk</t>
  </si>
  <si>
    <t>(207) 324-8733</t>
  </si>
  <si>
    <t>SAVANNAH THOMSPON</t>
  </si>
  <si>
    <t>managerawd@roadrunner.com</t>
  </si>
  <si>
    <t xml:space="preserve">A.  ALFRED WATER COMPANY WAS INCORPORATED OCTOBER 3, 1911 AND BEGAN SERVICING THE PUBLIC </t>
  </si>
  <si>
    <t xml:space="preserve">      JANUARY 12,1912.  ALFRED WATER DISTRICT WAS CREATED BY ACT OF LEGISLATURE APRIL 10, 2000 AS A </t>
  </si>
  <si>
    <t xml:space="preserve">     QUASI-MUNICIPAL CORPORATION TO ASSUME THE OPERATIONS OF THE COMPANY.  THE DISTRICT</t>
  </si>
  <si>
    <t xml:space="preserve">     BEGAN SERVICING THE PUBLIC JUNE 15, 2001.</t>
  </si>
  <si>
    <t>B.  THE DISTRICT PROVIDES PUBLIC FIRE PROTECTION TO THE TOWN OF ALFRED THROUGH 61 PUBLIC</t>
  </si>
  <si>
    <t xml:space="preserve">      HYDRANTS.  IT PROVIDES THE PRIVATE FIRE PROTECTION (12 PRIVATE HYDRANTS &amp; 7 PRIVATE</t>
  </si>
  <si>
    <t xml:space="preserve">      SPRINKLERS), SANITARY, AND DRINKING WATER NEEDS OF USERS IN THE DISTRICT.</t>
  </si>
  <si>
    <t>C.  THE DISTRICT ADOPTED A LONG-TERM POLICY OF REPLACING ALL MAINS UNDER 6" WITH</t>
  </si>
  <si>
    <t xml:space="preserve">      APPROPRIETLY SIZED NEW MAINS WITH FIRE PROTECTION CAPABILITIES, USING PRIMARILY</t>
  </si>
  <si>
    <t xml:space="preserve">      ACCUMULATED DEPRECIATION FUNDS.  THE DISTRICT ALSO ESTABLISHED A LONG-TERM POLICY TO</t>
  </si>
  <si>
    <t xml:space="preserve">      INSTALL HYDRANTS EVERY 500 FT.  WITH NEW MAINS.</t>
  </si>
  <si>
    <t>D.  THE DISTRICT CONSISTS OF ONE OPERATING DIVISION COVERING ALL WATER UTILITY FUNCTIONS.</t>
  </si>
  <si>
    <t>E.  THE DISTRICT COORDINATES NECESSARY CONSTRUCTION WITH STATE AND TOWN ROAD WORK, TO THE</t>
  </si>
  <si>
    <t xml:space="preserve">     BEST OF THE DISTRICT'S FINANCIAL CAPABILITIES.  THIS WORK IS DONE WITH FUNDING FROM </t>
  </si>
  <si>
    <t xml:space="preserve">     USDA-RURAL DEVELOPMENT AND ASSISTANCE FROM RCAP SOLUTIONS.  </t>
  </si>
  <si>
    <t xml:space="preserve">     THE DISTRICT PLANS TO REPLACE ANOTHER 5000 FEET OF TRANSMISSION MAIN IN 2017-2018.</t>
  </si>
  <si>
    <t xml:space="preserve">     </t>
  </si>
  <si>
    <t>MICHAEL C KUCSMA</t>
  </si>
  <si>
    <t>TREASURER</t>
  </si>
  <si>
    <t>GREGORY A KNIGHT</t>
  </si>
  <si>
    <t>CHAIR</t>
  </si>
  <si>
    <t>FREDERICK T MCEWEN</t>
  </si>
  <si>
    <t>CLERK</t>
  </si>
  <si>
    <t>RETIRED</t>
  </si>
  <si>
    <t>NONE</t>
  </si>
  <si>
    <t>THOMAS M COLLINS</t>
  </si>
  <si>
    <t>PAINTER</t>
  </si>
  <si>
    <t>Unappropriated Retained Earnings, 1/01/17 Beginning Balance</t>
  </si>
  <si>
    <t>Unappropriated Retained Earnings, 12/31/17 Ending Balance</t>
  </si>
  <si>
    <t>Appropriated Retained Earnings 01/01/2017 Beginning Balance</t>
  </si>
  <si>
    <t>,</t>
  </si>
  <si>
    <t>Tank Cleaning</t>
  </si>
  <si>
    <t>USDA Rural Development</t>
  </si>
  <si>
    <t>April 1 2004</t>
  </si>
  <si>
    <t>April 1 2043</t>
  </si>
  <si>
    <t>December 16 2004</t>
  </si>
  <si>
    <t>December 16 2044</t>
  </si>
  <si>
    <t>January 18 2007</t>
  </si>
  <si>
    <t>January 18 2046</t>
  </si>
  <si>
    <t>March 21 2007</t>
  </si>
  <si>
    <t>March 21 2047</t>
  </si>
  <si>
    <t>May 15 2009</t>
  </si>
  <si>
    <t>May 15 2049</t>
  </si>
  <si>
    <t>MMBB</t>
  </si>
  <si>
    <t>October 31,2014</t>
  </si>
  <si>
    <t>October 31 2034</t>
  </si>
  <si>
    <t>April 1 2017</t>
  </si>
  <si>
    <t>December 16 2017</t>
  </si>
  <si>
    <t>January 18 2017</t>
  </si>
  <si>
    <t>March 21 2017</t>
  </si>
  <si>
    <t>May 15 2017</t>
  </si>
  <si>
    <t>CIAC</t>
  </si>
  <si>
    <t>Balance</t>
  </si>
  <si>
    <t>Drilled</t>
  </si>
  <si>
    <t>51 feet</t>
  </si>
  <si>
    <t>12 inches</t>
  </si>
  <si>
    <t>Submerged Pump</t>
  </si>
  <si>
    <t>66.5 feet</t>
  </si>
  <si>
    <t>Alfred Village</t>
  </si>
  <si>
    <t>Concrete (Underground)</t>
  </si>
  <si>
    <t>High Pressure</t>
  </si>
  <si>
    <t>Ductile Iron</t>
  </si>
  <si>
    <t>Cast Iron</t>
  </si>
  <si>
    <t>Copper</t>
  </si>
  <si>
    <t>Polyethylene</t>
  </si>
  <si>
    <t>Public Hydrants</t>
  </si>
  <si>
    <t>Private Hydrants</t>
  </si>
  <si>
    <t>Private Sprinklers</t>
  </si>
  <si>
    <t>3/4 inch</t>
  </si>
  <si>
    <t>1 inch</t>
  </si>
  <si>
    <t>1 1/2 inch</t>
  </si>
  <si>
    <t>2 inch</t>
  </si>
  <si>
    <t>6 inch</t>
  </si>
  <si>
    <t>5/8 inch</t>
  </si>
  <si>
    <t>Appropriated Retained Earnings 12/31/17 Ending Balance</t>
  </si>
  <si>
    <t>Other Non-Revenue uses/losses (specify):Fire Department Drills, Filter Maintence, and</t>
  </si>
  <si>
    <t>well cleaning</t>
  </si>
  <si>
    <t>Backwash Daily</t>
  </si>
  <si>
    <t>CD Bond 118070</t>
  </si>
  <si>
    <t>CD Bond Contigency</t>
  </si>
  <si>
    <t>CD Bond 123070</t>
  </si>
  <si>
    <t>CD Bond 122370</t>
  </si>
  <si>
    <t>CD Bond 126970</t>
  </si>
  <si>
    <t>CD Bond 129470</t>
  </si>
  <si>
    <t>Sinking Funds  CD Bond 128471</t>
  </si>
  <si>
    <t>.</t>
  </si>
  <si>
    <t xml:space="preserve">   </t>
  </si>
  <si>
    <t>2 Wells</t>
  </si>
  <si>
    <t>x</t>
  </si>
  <si>
    <t>Soda Ash-pH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</si>
</sst>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
    <numFmt numFmtId="165" formatCode="mmmm\ d\,\ yyyy"/>
    <numFmt numFmtId="166" formatCode="mmmm\-yy"/>
    <numFmt numFmtId="167" formatCode="0.000%"/>
    <numFmt numFmtId="168" formatCode="0.0%"/>
    <numFmt numFmtId="169" formatCode="_(* #,##0_);_(* \(#,##0\);_(* &quot;-&quot;??_);_(@_)"/>
  </numFmts>
  <fonts count="47">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amily val="2"/>
    </font>
    <font>
      <u/>
      <sz val="12"/>
      <color theme="10"/>
      <name val="Arial"/>
      <family val="2"/>
    </font>
    <font>
      <sz val="10"/>
      <color theme="0"/>
      <name val="Times New Roman"/>
      <family val="1"/>
    </font>
    <font>
      <u/>
      <sz val="12"/>
      <name val="Arial"/>
      <family val="2"/>
    </font>
  </fonts>
  <fills count="13">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lightUp">
        <bgColor theme="0"/>
      </patternFill>
    </fill>
  </fills>
  <borders count="272">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double">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bottom style="hair">
        <color indexed="8"/>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style="thin">
        <color indexed="64"/>
      </left>
      <right style="thin">
        <color indexed="64"/>
      </right>
      <top style="thin">
        <color indexed="64"/>
      </top>
      <bottom style="thin">
        <color indexed="64"/>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style="medium">
        <color indexed="8"/>
      </right>
      <top style="double">
        <color indexed="8"/>
      </top>
      <bottom style="medium">
        <color indexed="8"/>
      </bottom>
      <diagonal/>
    </border>
    <border>
      <left style="medium">
        <color indexed="8"/>
      </left>
      <right style="double">
        <color indexed="8"/>
      </right>
      <top style="double">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9" fontId="43" fillId="0" borderId="0" applyFont="0" applyFill="0" applyBorder="0" applyAlignment="0" applyProtection="0"/>
    <xf numFmtId="0" fontId="44" fillId="0" borderId="0" applyNumberFormat="0" applyFill="0" applyBorder="0" applyAlignment="0" applyProtection="0">
      <alignment vertical="top"/>
      <protection locked="0"/>
    </xf>
    <xf numFmtId="43" fontId="43" fillId="0" borderId="0" applyFont="0" applyFill="0" applyBorder="0" applyAlignment="0" applyProtection="0"/>
    <xf numFmtId="0" fontId="42" fillId="0" borderId="0"/>
    <xf numFmtId="9" fontId="42" fillId="0" borderId="0" applyFont="0" applyFill="0" applyBorder="0" applyAlignment="0" applyProtection="0"/>
  </cellStyleXfs>
  <cellXfs count="2618">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9" fillId="0" borderId="0"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8" fillId="0" borderId="49" xfId="0" applyNumberFormat="1" applyFont="1" applyFill="1" applyBorder="1" applyAlignment="1">
      <alignment horizont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54"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9" fillId="0" borderId="54"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64"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9" fillId="0" borderId="99"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4"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4" xfId="0" applyNumberFormat="1" applyFont="1" applyFill="1" applyBorder="1" applyAlignment="1" applyProtection="1"/>
    <xf numFmtId="3" fontId="9" fillId="0" borderId="64"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1" xfId="0" applyNumberFormat="1" applyFont="1" applyFill="1" applyBorder="1" applyAlignment="1" applyProtection="1">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6" xfId="0" applyNumberFormat="1" applyFont="1" applyFill="1" applyBorder="1" applyAlignment="1" applyProtection="1">
      <alignment horizontal="centerContinuous"/>
      <protection locked="0"/>
    </xf>
    <xf numFmtId="0" fontId="9" fillId="0" borderId="117" xfId="0" applyNumberFormat="1" applyFont="1" applyFill="1" applyBorder="1" applyAlignment="1" applyProtection="1">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19" xfId="0" applyNumberFormat="1" applyFont="1" applyFill="1" applyBorder="1" applyAlignment="1" applyProtection="1">
      <alignment horizontal="left"/>
      <protection locked="0"/>
    </xf>
    <xf numFmtId="0" fontId="9" fillId="0" borderId="120" xfId="0" applyNumberFormat="1" applyFont="1" applyFill="1" applyBorder="1" applyAlignment="1" applyProtection="1">
      <protection locked="0"/>
    </xf>
    <xf numFmtId="0" fontId="9" fillId="0" borderId="116" xfId="0" applyNumberFormat="1" applyFont="1" applyFill="1" applyBorder="1" applyAlignment="1" applyProtection="1">
      <protection locked="0"/>
    </xf>
    <xf numFmtId="0" fontId="9" fillId="0" borderId="121"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5" xfId="0" applyNumberFormat="1" applyFont="1" applyFill="1" applyBorder="1" applyAlignment="1"/>
    <xf numFmtId="3" fontId="8" fillId="0" borderId="122" xfId="0" applyNumberFormat="1" applyFont="1" applyFill="1" applyBorder="1" applyAlignment="1"/>
    <xf numFmtId="3" fontId="8" fillId="0" borderId="123"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2" xfId="0" applyNumberFormat="1" applyFont="1" applyFill="1" applyBorder="1" applyAlignment="1"/>
    <xf numFmtId="3" fontId="8" fillId="0" borderId="85" xfId="0" applyNumberFormat="1" applyFont="1" applyFill="1" applyBorder="1" applyAlignment="1"/>
    <xf numFmtId="3" fontId="8" fillId="0" borderId="124"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8" fillId="0" borderId="122"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5"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2" borderId="57"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7"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8" xfId="0" applyNumberFormat="1" applyFont="1" applyFill="1" applyBorder="1" applyAlignment="1" applyProtection="1">
      <protection locked="0"/>
    </xf>
    <xf numFmtId="3" fontId="9" fillId="0" borderId="124"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5" xfId="0" applyNumberFormat="1" applyFont="1" applyFill="1" applyBorder="1" applyAlignment="1">
      <alignment vertical="top"/>
    </xf>
    <xf numFmtId="3" fontId="9" fillId="0" borderId="71" xfId="0" applyNumberFormat="1" applyFont="1" applyFill="1" applyBorder="1" applyAlignment="1"/>
    <xf numFmtId="3" fontId="8" fillId="0" borderId="114"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4" xfId="0" applyNumberFormat="1" applyFont="1" applyFill="1" applyBorder="1" applyAlignment="1" applyProtection="1">
      <protection locked="0"/>
    </xf>
    <xf numFmtId="3" fontId="9" fillId="4" borderId="114"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5"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129" xfId="0" applyNumberFormat="1" applyFont="1" applyFill="1" applyBorder="1" applyAlignment="1"/>
    <xf numFmtId="3" fontId="9" fillId="0" borderId="50" xfId="0" applyNumberFormat="1" applyFont="1" applyFill="1" applyBorder="1" applyAlignment="1"/>
    <xf numFmtId="3" fontId="9" fillId="4" borderId="130" xfId="0" applyNumberFormat="1" applyFont="1" applyFill="1" applyBorder="1" applyAlignment="1"/>
    <xf numFmtId="3" fontId="9" fillId="4" borderId="127"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4" xfId="0" applyNumberFormat="1" applyFont="1" applyFill="1" applyBorder="1" applyAlignment="1"/>
    <xf numFmtId="3" fontId="8" fillId="4" borderId="85" xfId="0" applyNumberFormat="1" applyFont="1" applyFill="1" applyBorder="1" applyAlignment="1"/>
    <xf numFmtId="3" fontId="8" fillId="4" borderId="124"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29" xfId="0" applyNumberFormat="1" applyFont="1" applyFill="1" applyBorder="1" applyAlignment="1"/>
    <xf numFmtId="3" fontId="8" fillId="4" borderId="49" xfId="0" applyNumberFormat="1" applyFont="1" applyFill="1" applyBorder="1" applyAlignment="1">
      <alignment vertical="top"/>
    </xf>
    <xf numFmtId="3" fontId="8" fillId="4" borderId="114" xfId="0" applyNumberFormat="1" applyFont="1" applyFill="1" applyBorder="1" applyAlignment="1"/>
    <xf numFmtId="3" fontId="8" fillId="4" borderId="115"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4"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5"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1"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4"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29"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4" xfId="0" applyNumberFormat="1" applyFont="1" applyFill="1" applyBorder="1" applyAlignment="1" applyProtection="1">
      <protection locked="0"/>
    </xf>
    <xf numFmtId="0" fontId="8" fillId="4" borderId="132" xfId="0" applyNumberFormat="1" applyFont="1" applyFill="1" applyBorder="1" applyAlignment="1" applyProtection="1">
      <alignment horizontal="center"/>
      <protection locked="0"/>
    </xf>
    <xf numFmtId="0" fontId="8" fillId="4" borderId="114"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1"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4"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2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4" xfId="0" applyNumberFormat="1" applyFont="1" applyFill="1" applyBorder="1" applyAlignment="1" applyProtection="1">
      <protection locked="0"/>
    </xf>
    <xf numFmtId="0" fontId="8" fillId="0" borderId="132" xfId="0" applyNumberFormat="1" applyFont="1" applyFill="1" applyBorder="1" applyAlignment="1" applyProtection="1">
      <alignment horizontal="center"/>
      <protection locked="0"/>
    </xf>
    <xf numFmtId="0" fontId="8" fillId="0" borderId="114"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0" fontId="8" fillId="0" borderId="42" xfId="0" applyNumberFormat="1" applyFont="1" applyFill="1" applyBorder="1" applyAlignment="1" applyProtection="1">
      <protection locked="0"/>
    </xf>
    <xf numFmtId="0" fontId="9" fillId="0" borderId="133" xfId="0" applyNumberFormat="1" applyFont="1" applyFill="1" applyBorder="1" applyAlignment="1" applyProtection="1">
      <alignment horizontal="left"/>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29"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29"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5"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5" xfId="0" applyNumberFormat="1" applyFont="1" applyFill="1" applyBorder="1" applyAlignment="1" applyProtection="1">
      <protection locked="0"/>
    </xf>
    <xf numFmtId="3" fontId="9" fillId="2" borderId="123"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4"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5" xfId="0" applyNumberFormat="1" applyFont="1" applyFill="1" applyBorder="1" applyAlignment="1" applyProtection="1">
      <protection locked="0"/>
    </xf>
    <xf numFmtId="3" fontId="9" fillId="4" borderId="129"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5" xfId="0" applyNumberFormat="1" applyFont="1" applyFill="1" applyBorder="1" applyAlignment="1">
      <alignment horizontal="center" vertical="center"/>
    </xf>
    <xf numFmtId="0" fontId="8" fillId="4" borderId="136" xfId="0" applyNumberFormat="1" applyFont="1" applyFill="1" applyBorder="1" applyAlignment="1">
      <alignment horizontal="center" vertical="center"/>
    </xf>
    <xf numFmtId="0" fontId="9" fillId="4" borderId="136" xfId="0" applyNumberFormat="1" applyFont="1" applyFill="1" applyBorder="1" applyAlignment="1">
      <alignment horizontal="center"/>
    </xf>
    <xf numFmtId="0" fontId="9" fillId="4" borderId="136"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7"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29"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2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0"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8" xfId="0" applyNumberFormat="1" applyFont="1" applyFill="1" applyBorder="1" applyAlignment="1" applyProtection="1">
      <protection locked="0"/>
    </xf>
    <xf numFmtId="3" fontId="8" fillId="4" borderId="139"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8" xfId="0" applyNumberFormat="1" applyFont="1" applyFill="1" applyBorder="1" applyAlignment="1"/>
    <xf numFmtId="3" fontId="8" fillId="4" borderId="140"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1"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2"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29"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3"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4"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137"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29"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25" xfId="0" applyNumberFormat="1" applyFont="1" applyFill="1" applyBorder="1" applyAlignment="1" applyProtection="1">
      <protection locked="0"/>
    </xf>
    <xf numFmtId="3" fontId="8" fillId="0" borderId="145"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11" fillId="4" borderId="57" xfId="0" applyNumberFormat="1" applyFont="1" applyFill="1" applyBorder="1" applyAlignment="1">
      <alignment horizontal="center"/>
    </xf>
    <xf numFmtId="0" fontId="11" fillId="4" borderId="48"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9" fillId="4" borderId="83" xfId="0" applyNumberFormat="1" applyFont="1" applyFill="1" applyBorder="1" applyAlignment="1">
      <alignment horizontal="center"/>
    </xf>
    <xf numFmtId="0" fontId="8" fillId="4" borderId="24" xfId="0" applyNumberFormat="1" applyFont="1" applyFill="1" applyBorder="1" applyAlignment="1"/>
    <xf numFmtId="0" fontId="8" fillId="4" borderId="25" xfId="0" applyNumberFormat="1" applyFont="1" applyFill="1" applyBorder="1" applyAlignment="1">
      <alignment horizontal="center"/>
    </xf>
    <xf numFmtId="0" fontId="8" fillId="4" borderId="84" xfId="0" applyNumberFormat="1" applyFont="1" applyFill="1" applyBorder="1" applyAlignment="1" applyProtection="1">
      <protection locked="0"/>
    </xf>
    <xf numFmtId="0" fontId="8" fillId="4" borderId="84" xfId="0" applyNumberFormat="1" applyFont="1" applyFill="1" applyBorder="1" applyAlignment="1" applyProtection="1">
      <alignment horizontal="center"/>
      <protection locked="0"/>
    </xf>
    <xf numFmtId="0" fontId="8" fillId="4" borderId="129"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6"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9" fillId="4" borderId="147" xfId="0" applyNumberFormat="1" applyFont="1" applyFill="1" applyBorder="1" applyAlignment="1" applyProtection="1">
      <alignment horizontal="center"/>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8" xfId="0" applyNumberFormat="1" applyFont="1" applyFill="1" applyBorder="1" applyAlignment="1" applyProtection="1">
      <alignment horizontal="left"/>
      <protection locked="0"/>
    </xf>
    <xf numFmtId="0" fontId="8" fillId="0" borderId="148" xfId="0" applyNumberFormat="1" applyFont="1" applyFill="1" applyBorder="1" applyAlignment="1" applyProtection="1">
      <protection locked="0"/>
    </xf>
    <xf numFmtId="0" fontId="9" fillId="0" borderId="148" xfId="0" applyNumberFormat="1" applyFont="1" applyFill="1" applyBorder="1" applyAlignment="1" applyProtection="1">
      <alignment horizontal="left"/>
      <protection locked="0"/>
    </xf>
    <xf numFmtId="0" fontId="9" fillId="0" borderId="148" xfId="0" applyNumberFormat="1" applyFont="1" applyFill="1" applyBorder="1" applyAlignment="1" applyProtection="1">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horizontal="left" vertical="center"/>
      <protection locked="0"/>
    </xf>
    <xf numFmtId="3" fontId="9" fillId="0" borderId="106" xfId="0" applyNumberFormat="1" applyFont="1" applyFill="1" applyBorder="1" applyAlignment="1"/>
    <xf numFmtId="3" fontId="9" fillId="0" borderId="150"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129"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29"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29"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1" xfId="0" applyNumberFormat="1" applyFont="1" applyFill="1" applyBorder="1" applyAlignment="1" applyProtection="1">
      <alignment horizontal="center"/>
      <protection locked="0"/>
    </xf>
    <xf numFmtId="10" fontId="8" fillId="0" borderId="151" xfId="0" applyNumberFormat="1" applyFont="1" applyFill="1" applyBorder="1" applyAlignment="1" applyProtection="1">
      <alignment horizontal="center"/>
      <protection locked="0"/>
    </xf>
    <xf numFmtId="0" fontId="9" fillId="0" borderId="151" xfId="0" applyNumberFormat="1" applyFont="1" applyFill="1" applyBorder="1" applyAlignment="1" applyProtection="1">
      <protection locked="0"/>
    </xf>
    <xf numFmtId="0" fontId="30" fillId="0" borderId="139"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37"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3"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1"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8" fillId="0" borderId="84" xfId="0" applyNumberFormat="1" applyFont="1" applyFill="1" applyBorder="1" applyAlignment="1" applyProtection="1">
      <protection locked="0"/>
    </xf>
    <xf numFmtId="0" fontId="8" fillId="0" borderId="159" xfId="0" applyNumberFormat="1" applyFont="1" applyFill="1" applyBorder="1" applyAlignment="1" applyProtection="1">
      <protection locked="0"/>
    </xf>
    <xf numFmtId="0" fontId="9" fillId="0" borderId="160" xfId="0" applyNumberFormat="1" applyFont="1" applyFill="1" applyBorder="1" applyAlignment="1">
      <alignment horizontal="center"/>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5" xfId="0" applyNumberFormat="1" applyFont="1" applyFill="1" applyBorder="1" applyAlignment="1" applyProtection="1"/>
    <xf numFmtId="3" fontId="8" fillId="0" borderId="8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84" xfId="0" applyNumberFormat="1" applyFont="1" applyFill="1" applyBorder="1" applyAlignment="1" applyProtection="1">
      <alignment vertical="center"/>
      <protection locked="0"/>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8"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49"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2" xfId="0" applyNumberFormat="1" applyFont="1" applyFill="1" applyBorder="1" applyAlignment="1">
      <alignment vertical="center"/>
    </xf>
    <xf numFmtId="164" fontId="15" fillId="0" borderId="171"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2" xfId="0" applyNumberFormat="1" applyFont="1" applyFill="1" applyBorder="1" applyAlignment="1"/>
    <xf numFmtId="0" fontId="30" fillId="0" borderId="173"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8" fillId="0" borderId="75" xfId="0" applyNumberFormat="1" applyFont="1" applyFill="1" applyBorder="1" applyAlignment="1">
      <alignment horizontal="left" wrapText="1" indent="5"/>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1" xfId="0" applyNumberFormat="1" applyFont="1" applyFill="1" applyBorder="1" applyAlignment="1">
      <alignment horizontal="center" wrapText="1"/>
    </xf>
    <xf numFmtId="0" fontId="9" fillId="0" borderId="129"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7" xfId="0" applyNumberFormat="1" applyFont="1" applyFill="1" applyBorder="1" applyAlignment="1">
      <alignment vertical="center" wrapText="1"/>
    </xf>
    <xf numFmtId="10" fontId="8" fillId="0" borderId="178"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4"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9"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29"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80" xfId="0" applyNumberFormat="1" applyFont="1" applyFill="1" applyBorder="1" applyAlignment="1">
      <alignment horizontal="center" vertical="center" wrapText="1"/>
    </xf>
    <xf numFmtId="0" fontId="8" fillId="0" borderId="181" xfId="0" applyNumberFormat="1" applyFont="1" applyFill="1" applyBorder="1" applyAlignment="1" applyProtection="1">
      <alignment horizontal="left" vertical="center" wrapText="1"/>
      <protection locked="0"/>
    </xf>
    <xf numFmtId="3" fontId="8" fillId="0" borderId="181" xfId="0" applyNumberFormat="1" applyFont="1" applyFill="1" applyBorder="1" applyAlignment="1" applyProtection="1">
      <alignment wrapText="1"/>
      <protection locked="0"/>
    </xf>
    <xf numFmtId="3" fontId="9" fillId="0" borderId="182" xfId="0" applyNumberFormat="1" applyFont="1" applyFill="1" applyBorder="1" applyAlignment="1" applyProtection="1">
      <alignment wrapText="1"/>
      <protection locked="0"/>
    </xf>
    <xf numFmtId="0" fontId="8" fillId="0" borderId="183" xfId="0" applyNumberFormat="1" applyFont="1" applyFill="1" applyBorder="1" applyAlignment="1">
      <alignment horizontal="center" vertical="center" wrapText="1"/>
    </xf>
    <xf numFmtId="0" fontId="8" fillId="0" borderId="184" xfId="0" applyNumberFormat="1" applyFont="1" applyFill="1" applyBorder="1" applyAlignment="1">
      <alignment horizontal="center" vertical="center" wrapText="1"/>
    </xf>
    <xf numFmtId="3" fontId="8" fillId="0" borderId="185"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1"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3" fontId="8" fillId="0" borderId="64"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11" fillId="4" borderId="59" xfId="0" applyNumberFormat="1" applyFont="1" applyFill="1" applyBorder="1" applyAlignment="1">
      <alignment horizontal="center" vertical="center" wrapText="1"/>
    </xf>
    <xf numFmtId="0" fontId="9" fillId="0" borderId="271" xfId="0" applyNumberFormat="1" applyFont="1" applyFill="1" applyBorder="1" applyAlignment="1" applyProtection="1">
      <protection locked="0"/>
    </xf>
    <xf numFmtId="0" fontId="30" fillId="0" borderId="75" xfId="0" applyNumberFormat="1" applyFont="1" applyFill="1" applyBorder="1" applyAlignment="1"/>
    <xf numFmtId="0" fontId="22" fillId="0" borderId="174" xfId="0" applyNumberFormat="1" applyFont="1" applyFill="1" applyBorder="1" applyAlignment="1" applyProtection="1">
      <alignment horizontal="center"/>
      <protection locked="0"/>
    </xf>
    <xf numFmtId="0" fontId="22" fillId="0" borderId="176" xfId="0" applyNumberFormat="1" applyFont="1" applyFill="1" applyBorder="1" applyAlignment="1" applyProtection="1">
      <alignment horizontal="center"/>
      <protection locked="0"/>
    </xf>
    <xf numFmtId="0" fontId="22" fillId="0" borderId="152" xfId="0" applyNumberFormat="1" applyFont="1" applyFill="1"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9" fillId="0" borderId="0" xfId="0" applyNumberFormat="1" applyFont="1" applyFill="1" applyBorder="1"/>
    <xf numFmtId="0" fontId="8" fillId="0" borderId="0" xfId="0" applyNumberFormat="1" applyFont="1" applyFill="1" applyBorder="1" applyAlignment="1"/>
    <xf numFmtId="0" fontId="8" fillId="0" borderId="1" xfId="0" applyNumberFormat="1" applyFont="1" applyFill="1" applyBorder="1" applyAlignment="1"/>
    <xf numFmtId="0" fontId="10" fillId="0" borderId="1" xfId="0" applyNumberFormat="1" applyFont="1" applyFill="1" applyBorder="1" applyAlignment="1">
      <alignment horizontal="centerContinuous"/>
    </xf>
    <xf numFmtId="0" fontId="9" fillId="0" borderId="0" xfId="0" applyNumberFormat="1" applyFont="1" applyFill="1" applyBorder="1" applyAlignment="1"/>
    <xf numFmtId="0" fontId="8" fillId="0" borderId="8" xfId="0" applyNumberFormat="1" applyFont="1" applyFill="1" applyBorder="1" applyAlignment="1"/>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5" fillId="0" borderId="1" xfId="0" applyNumberFormat="1" applyFont="1" applyFill="1" applyBorder="1" applyAlignment="1"/>
    <xf numFmtId="0" fontId="15" fillId="0" borderId="0" xfId="0" applyNumberFormat="1" applyFont="1" applyFill="1" applyBorder="1" applyAlignment="1"/>
    <xf numFmtId="0" fontId="26" fillId="0" borderId="8" xfId="0" applyNumberFormat="1" applyFont="1" applyFill="1" applyBorder="1" applyAlignment="1">
      <alignment horizontal="center" vertical="top"/>
    </xf>
    <xf numFmtId="0" fontId="8" fillId="0" borderId="1" xfId="0" applyNumberFormat="1" applyFont="1" applyFill="1" applyBorder="1" applyAlignment="1">
      <alignment horizontal="center"/>
    </xf>
    <xf numFmtId="0" fontId="11" fillId="0" borderId="52" xfId="0" applyNumberFormat="1" applyFont="1" applyFill="1" applyBorder="1" applyAlignment="1" applyProtection="1">
      <protection locked="0"/>
    </xf>
    <xf numFmtId="0" fontId="8" fillId="0" borderId="8" xfId="0" applyNumberFormat="1" applyFont="1" applyFill="1" applyBorder="1" applyAlignment="1"/>
    <xf numFmtId="0" fontId="8" fillId="0" borderId="24" xfId="0" applyNumberFormat="1" applyFont="1" applyFill="1" applyBorder="1" applyAlignment="1">
      <alignment horizontal="justify"/>
    </xf>
    <xf numFmtId="0" fontId="8" fillId="0" borderId="25" xfId="0" applyNumberFormat="1" applyFont="1" applyFill="1" applyBorder="1" applyAlignment="1">
      <alignment horizontal="justify"/>
    </xf>
    <xf numFmtId="0" fontId="8" fillId="0" borderId="27" xfId="0" applyNumberFormat="1" applyFont="1" applyFill="1" applyBorder="1" applyAlignment="1">
      <alignment horizontal="center"/>
    </xf>
    <xf numFmtId="0" fontId="8" fillId="0" borderId="36" xfId="0" applyNumberFormat="1" applyFont="1" applyFill="1" applyBorder="1" applyAlignment="1"/>
    <xf numFmtId="0" fontId="8" fillId="0" borderId="27" xfId="0" applyNumberFormat="1" applyFont="1" applyFill="1" applyBorder="1" applyAlignment="1">
      <alignment horizontal="justify"/>
    </xf>
    <xf numFmtId="0" fontId="8" fillId="0" borderId="36" xfId="0" applyNumberFormat="1" applyFont="1" applyFill="1" applyBorder="1" applyAlignment="1">
      <alignment horizontal="justify"/>
    </xf>
    <xf numFmtId="0" fontId="9" fillId="0" borderId="0" xfId="0" applyNumberFormat="1" applyFont="1" applyFill="1" applyBorder="1" applyAlignment="1"/>
    <xf numFmtId="0" fontId="9" fillId="0" borderId="24" xfId="0" applyNumberFormat="1" applyFont="1" applyFill="1" applyBorder="1" applyAlignment="1">
      <alignment horizontal="center"/>
    </xf>
    <xf numFmtId="0" fontId="8" fillId="0" borderId="25" xfId="0" applyNumberFormat="1" applyFont="1" applyFill="1" applyBorder="1" applyAlignment="1">
      <alignment horizontal="left" vertical="center"/>
    </xf>
    <xf numFmtId="0" fontId="9" fillId="0" borderId="25" xfId="0" applyNumberFormat="1" applyFont="1" applyFill="1" applyBorder="1" applyAlignment="1">
      <alignment horizontal="center"/>
    </xf>
    <xf numFmtId="0" fontId="9" fillId="0" borderId="24" xfId="0" applyNumberFormat="1" applyFont="1" applyFill="1" applyBorder="1" applyAlignment="1">
      <alignment horizontal="left"/>
    </xf>
    <xf numFmtId="0" fontId="8" fillId="0" borderId="25" xfId="0" applyNumberFormat="1" applyFont="1" applyFill="1" applyBorder="1" applyAlignment="1">
      <alignment horizontal="left"/>
    </xf>
    <xf numFmtId="0" fontId="9"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67" xfId="0" applyNumberFormat="1" applyFont="1" applyFill="1" applyBorder="1" applyAlignment="1" applyProtection="1">
      <protection locked="0"/>
    </xf>
    <xf numFmtId="0" fontId="8" fillId="0" borderId="25" xfId="0" applyNumberFormat="1" applyFont="1" applyFill="1" applyBorder="1" applyAlignment="1" applyProtection="1">
      <alignment horizontal="left" vertical="center"/>
      <protection locked="0"/>
    </xf>
    <xf numFmtId="0" fontId="8" fillId="0" borderId="25" xfId="0" applyNumberFormat="1" applyFont="1" applyFill="1" applyBorder="1" applyAlignment="1" applyProtection="1">
      <protection locked="0"/>
    </xf>
    <xf numFmtId="0" fontId="8" fillId="0" borderId="25" xfId="0" applyNumberFormat="1" applyFont="1" applyFill="1" applyBorder="1" applyAlignment="1" applyProtection="1">
      <alignment horizontal="justify"/>
      <protection locked="0"/>
    </xf>
    <xf numFmtId="0" fontId="9" fillId="0" borderId="29" xfId="0" applyNumberFormat="1" applyFont="1" applyFill="1" applyBorder="1" applyAlignment="1" applyProtection="1">
      <protection locked="0"/>
    </xf>
    <xf numFmtId="0" fontId="8" fillId="0" borderId="153" xfId="0" applyNumberFormat="1" applyFont="1" applyFill="1" applyBorder="1" applyAlignment="1" applyProtection="1">
      <protection locked="0"/>
    </xf>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29" xfId="0" applyNumberFormat="1" applyFont="1" applyFill="1" applyBorder="1" applyAlignment="1" applyProtection="1">
      <alignment horizontal="left"/>
      <protection locked="0"/>
    </xf>
    <xf numFmtId="0" fontId="11" fillId="0" borderId="24" xfId="0" applyNumberFormat="1" applyFont="1" applyFill="1" applyBorder="1" applyAlignment="1" applyProtection="1">
      <alignment horizontal="left"/>
      <protection locked="0"/>
    </xf>
    <xf numFmtId="0" fontId="30" fillId="0" borderId="75" xfId="0" applyNumberFormat="1" applyFont="1" applyFill="1" applyBorder="1" applyAlignment="1" applyProtection="1">
      <alignment horizontal="center"/>
      <protection locked="0"/>
    </xf>
    <xf numFmtId="0" fontId="11" fillId="0" borderId="75" xfId="0" applyNumberFormat="1" applyFont="1" applyFill="1" applyBorder="1" applyAlignment="1" applyProtection="1">
      <alignment horizontal="center"/>
      <protection locked="0"/>
    </xf>
    <xf numFmtId="0" fontId="30" fillId="0" borderId="84" xfId="0" applyNumberFormat="1" applyFont="1" applyFill="1" applyBorder="1" applyAlignment="1" applyProtection="1">
      <alignment horizontal="center"/>
      <protection locked="0"/>
    </xf>
    <xf numFmtId="0" fontId="11" fillId="0" borderId="37" xfId="0" applyNumberFormat="1" applyFont="1" applyFill="1" applyBorder="1" applyAlignment="1" applyProtection="1">
      <alignment horizontal="center" vertical="top"/>
      <protection locked="0"/>
    </xf>
    <xf numFmtId="0" fontId="11" fillId="0" borderId="37" xfId="0" applyNumberFormat="1" applyFont="1" applyFill="1" applyBorder="1" applyAlignment="1" applyProtection="1">
      <alignment horizontal="center"/>
      <protection locked="0"/>
    </xf>
    <xf numFmtId="0" fontId="9" fillId="0" borderId="63" xfId="0" applyNumberFormat="1" applyFont="1" applyFill="1" applyBorder="1" applyAlignment="1">
      <alignment horizontal="center"/>
    </xf>
    <xf numFmtId="0" fontId="9" fillId="0" borderId="72" xfId="0" applyNumberFormat="1" applyFont="1" applyFill="1" applyBorder="1" applyAlignment="1"/>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9" fillId="0" borderId="49" xfId="0" applyNumberFormat="1" applyFont="1" applyFill="1" applyBorder="1" applyAlignment="1" applyProtection="1">
      <alignment vertical="top"/>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105" xfId="0" applyNumberFormat="1" applyFont="1" applyFill="1" applyBorder="1" applyAlignment="1" applyProtection="1"/>
    <xf numFmtId="3" fontId="8" fillId="0" borderId="62"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58" xfId="0" applyNumberFormat="1" applyFont="1" applyFill="1" applyBorder="1" applyAlignment="1" applyProtection="1"/>
    <xf numFmtId="3" fontId="9" fillId="0" borderId="98" xfId="0" applyNumberFormat="1" applyFont="1" applyFill="1" applyBorder="1" applyAlignment="1"/>
    <xf numFmtId="3" fontId="9" fillId="0" borderId="49" xfId="0" applyNumberFormat="1" applyFont="1" applyFill="1" applyBorder="1" applyAlignment="1"/>
    <xf numFmtId="3" fontId="8" fillId="0" borderId="123" xfId="0" applyNumberFormat="1" applyFont="1" applyFill="1" applyBorder="1" applyAlignment="1"/>
    <xf numFmtId="3" fontId="8" fillId="0" borderId="48" xfId="0" applyNumberFormat="1" applyFont="1" applyFill="1" applyBorder="1" applyAlignment="1"/>
    <xf numFmtId="3" fontId="8" fillId="0" borderId="64" xfId="0" applyNumberFormat="1" applyFont="1" applyFill="1" applyBorder="1" applyAlignment="1"/>
    <xf numFmtId="3" fontId="9" fillId="0" borderId="48" xfId="0" applyNumberFormat="1" applyFont="1" applyFill="1" applyBorder="1" applyAlignment="1"/>
    <xf numFmtId="3" fontId="9" fillId="0" borderId="124" xfId="0" applyNumberFormat="1" applyFont="1" applyFill="1" applyBorder="1" applyAlignment="1"/>
    <xf numFmtId="3" fontId="9" fillId="0" borderId="123" xfId="0" applyNumberFormat="1" applyFont="1" applyFill="1" applyBorder="1" applyAlignment="1"/>
    <xf numFmtId="3" fontId="9" fillId="0" borderId="64" xfId="0" applyNumberFormat="1" applyFont="1" applyFill="1" applyBorder="1" applyAlignment="1"/>
    <xf numFmtId="3" fontId="9" fillId="0" borderId="51" xfId="0" applyNumberFormat="1" applyFont="1" applyFill="1" applyBorder="1" applyAlignment="1"/>
    <xf numFmtId="3" fontId="8" fillId="0" borderId="49" xfId="0" applyNumberFormat="1" applyFont="1" applyFill="1" applyBorder="1" applyAlignment="1" applyProtection="1">
      <alignment vertical="top"/>
      <protection locked="0"/>
    </xf>
    <xf numFmtId="3" fontId="8" fillId="0" borderId="124"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9" fillId="0" borderId="126" xfId="0" applyNumberFormat="1" applyFont="1" applyFill="1" applyBorder="1" applyAlignment="1" applyProtection="1">
      <protection locked="0"/>
    </xf>
    <xf numFmtId="3" fontId="9" fillId="0" borderId="98" xfId="0" applyNumberFormat="1" applyFont="1" applyFill="1" applyBorder="1" applyAlignment="1" applyProtection="1">
      <alignment vertical="top"/>
      <protection locked="0"/>
    </xf>
    <xf numFmtId="3" fontId="9" fillId="2" borderId="48" xfId="0" applyNumberFormat="1" applyFont="1" applyFill="1" applyBorder="1" applyAlignment="1"/>
    <xf numFmtId="3" fontId="8" fillId="2" borderId="48" xfId="0" applyNumberFormat="1" applyFont="1" applyFill="1" applyBorder="1" applyAlignment="1"/>
    <xf numFmtId="3" fontId="9" fillId="0" borderId="62" xfId="0" applyNumberFormat="1" applyFont="1" applyFill="1" applyBorder="1" applyAlignment="1" applyProtection="1"/>
    <xf numFmtId="3" fontId="8" fillId="0" borderId="157"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4" xfId="0" applyNumberFormat="1" applyFont="1" applyFill="1" applyBorder="1" applyAlignment="1" applyProtection="1"/>
    <xf numFmtId="3" fontId="8" fillId="0" borderId="85" xfId="0" applyNumberFormat="1" applyFont="1" applyFill="1" applyBorder="1" applyAlignment="1" applyProtection="1"/>
    <xf numFmtId="3" fontId="8" fillId="0" borderId="125" xfId="0" applyNumberFormat="1" applyFont="1" applyFill="1" applyBorder="1" applyAlignment="1" applyProtection="1"/>
    <xf numFmtId="3" fontId="8" fillId="0" borderId="71" xfId="0" applyNumberFormat="1" applyFont="1" applyFill="1" applyBorder="1" applyAlignment="1"/>
    <xf numFmtId="0" fontId="9" fillId="4" borderId="58" xfId="0" applyNumberFormat="1" applyFont="1" applyFill="1" applyBorder="1" applyAlignment="1">
      <alignment horizont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4" borderId="79" xfId="0" applyNumberFormat="1" applyFont="1" applyFill="1" applyBorder="1" applyAlignment="1">
      <alignment horizontal="center" vertical="center"/>
    </xf>
    <xf numFmtId="0" fontId="8" fillId="4" borderId="80"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4" borderId="58" xfId="0" applyNumberFormat="1" applyFont="1" applyFill="1" applyBorder="1" applyAlignment="1">
      <alignment horizontal="center"/>
    </xf>
    <xf numFmtId="167" fontId="15" fillId="0" borderId="37" xfId="0" applyNumberFormat="1" applyFont="1" applyFill="1" applyBorder="1" applyAlignment="1" applyProtection="1">
      <alignment horizontal="center" wrapText="1"/>
      <protection locked="0"/>
    </xf>
    <xf numFmtId="167" fontId="22" fillId="0" borderId="37" xfId="0" applyNumberFormat="1" applyFont="1" applyFill="1" applyBorder="1" applyAlignment="1" applyProtection="1">
      <alignment horizontal="center" wrapText="1"/>
      <protection locked="0"/>
    </xf>
    <xf numFmtId="15" fontId="15" fillId="0" borderId="37" xfId="0" applyNumberFormat="1" applyFont="1" applyFill="1" applyBorder="1" applyAlignment="1" applyProtection="1">
      <alignment horizontal="center" wrapText="1"/>
      <protection locked="0"/>
    </xf>
    <xf numFmtId="168" fontId="9" fillId="0" borderId="133" xfId="1" applyNumberFormat="1" applyFont="1" applyFill="1" applyBorder="1" applyAlignment="1" applyProtection="1">
      <protection locked="0"/>
    </xf>
    <xf numFmtId="168" fontId="9" fillId="0" borderId="31" xfId="1" applyNumberFormat="1" applyFont="1" applyFill="1" applyBorder="1" applyAlignment="1" applyProtection="1">
      <protection locked="0"/>
    </xf>
    <xf numFmtId="168" fontId="8" fillId="0" borderId="31" xfId="1" applyNumberFormat="1" applyFont="1" applyFill="1" applyBorder="1" applyAlignment="1" applyProtection="1">
      <protection locked="0"/>
    </xf>
    <xf numFmtId="9" fontId="8" fillId="0" borderId="225" xfId="1" applyNumberFormat="1" applyFont="1" applyFill="1" applyBorder="1" applyAlignment="1" applyProtection="1">
      <protection locked="0"/>
    </xf>
    <xf numFmtId="169" fontId="9" fillId="0" borderId="133" xfId="3" applyNumberFormat="1" applyFont="1" applyFill="1" applyBorder="1" applyAlignment="1" applyProtection="1">
      <protection locked="0"/>
    </xf>
    <xf numFmtId="169" fontId="9" fillId="0" borderId="31" xfId="3" applyNumberFormat="1" applyFont="1" applyFill="1" applyBorder="1" applyAlignment="1" applyProtection="1">
      <protection locked="0"/>
    </xf>
    <xf numFmtId="169" fontId="8" fillId="0" borderId="31" xfId="3" applyNumberFormat="1" applyFont="1" applyFill="1" applyBorder="1" applyAlignment="1" applyProtection="1">
      <protection locked="0"/>
    </xf>
    <xf numFmtId="169" fontId="8" fillId="0" borderId="225" xfId="3" applyNumberFormat="1" applyFont="1" applyFill="1" applyBorder="1" applyAlignment="1" applyProtection="1">
      <protection locked="0"/>
    </xf>
    <xf numFmtId="3" fontId="8" fillId="0" borderId="69" xfId="0" applyNumberFormat="1" applyFont="1" applyFill="1" applyBorder="1" applyAlignment="1" applyProtection="1">
      <protection locked="0"/>
    </xf>
    <xf numFmtId="3" fontId="8" fillId="0" borderId="73" xfId="0" applyNumberFormat="1" applyFont="1" applyFill="1" applyBorder="1" applyAlignment="1" applyProtection="1"/>
    <xf numFmtId="169" fontId="8" fillId="0" borderId="36" xfId="3" applyNumberFormat="1" applyFont="1" applyFill="1" applyBorder="1" applyAlignment="1">
      <alignment horizontal="center" vertical="center"/>
    </xf>
    <xf numFmtId="3" fontId="8" fillId="0" borderId="84" xfId="0" applyNumberFormat="1" applyFont="1" applyFill="1" applyBorder="1" applyAlignment="1" applyProtection="1">
      <protection locked="0"/>
    </xf>
    <xf numFmtId="0" fontId="8" fillId="0" borderId="36" xfId="0" applyNumberFormat="1" applyFont="1" applyFill="1" applyBorder="1" applyAlignment="1">
      <alignment horizontal="right" vertical="center"/>
    </xf>
    <xf numFmtId="3" fontId="8" fillId="0" borderId="25" xfId="0" applyNumberFormat="1" applyFont="1" applyFill="1" applyBorder="1" applyAlignment="1">
      <alignment horizontal="center" vertical="center"/>
    </xf>
    <xf numFmtId="3" fontId="8" fillId="4" borderId="37" xfId="0" applyNumberFormat="1" applyFont="1" applyFill="1" applyBorder="1" applyAlignment="1" applyProtection="1">
      <alignment horizontal="center" vertical="top"/>
      <protection locked="0"/>
    </xf>
    <xf numFmtId="3" fontId="9" fillId="4" borderId="37" xfId="0" applyNumberFormat="1" applyFont="1" applyFill="1" applyBorder="1" applyAlignment="1" applyProtection="1">
      <alignment horizontal="center"/>
      <protection locked="0"/>
    </xf>
    <xf numFmtId="3" fontId="9" fillId="4" borderId="84" xfId="0" applyNumberFormat="1" applyFont="1" applyFill="1" applyBorder="1" applyAlignment="1" applyProtection="1">
      <alignment horizontal="center"/>
      <protection locked="0"/>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109" xfId="0" applyNumberFormat="1" applyFont="1" applyFill="1" applyBorder="1" applyAlignment="1" applyProtection="1">
      <alignment horizontal="center"/>
      <protection locked="0"/>
    </xf>
    <xf numFmtId="0" fontId="8" fillId="0" borderId="40" xfId="0" applyNumberFormat="1" applyFont="1" applyFill="1" applyBorder="1" applyAlignment="1">
      <alignment horizontal="center" vertical="center"/>
    </xf>
    <xf numFmtId="0" fontId="9" fillId="0" borderId="47" xfId="0" applyNumberFormat="1" applyFont="1" applyFill="1" applyBorder="1" applyAlignment="1">
      <alignment horizontal="left"/>
    </xf>
    <xf numFmtId="0" fontId="8" fillId="0" borderId="19"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8" fillId="0" borderId="79" xfId="0" applyNumberFormat="1" applyFont="1" applyFill="1" applyBorder="1" applyAlignment="1">
      <alignment horizontal="center" vertical="center"/>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8" fillId="4" borderId="37" xfId="0" applyNumberFormat="1" applyFont="1" applyFill="1" applyBorder="1" applyAlignment="1" applyProtection="1">
      <alignment horizontal="center"/>
      <protection locked="0"/>
    </xf>
    <xf numFmtId="0" fontId="8" fillId="7" borderId="37" xfId="0" applyNumberFormat="1" applyFont="1" applyFill="1" applyBorder="1" applyAlignment="1" applyProtection="1">
      <alignment horizontal="center"/>
      <protection locked="0"/>
    </xf>
    <xf numFmtId="0" fontId="42" fillId="10" borderId="161" xfId="0" applyFont="1" applyFill="1" applyBorder="1" applyAlignment="1" applyProtection="1">
      <protection locked="0"/>
    </xf>
    <xf numFmtId="0" fontId="42" fillId="10" borderId="162" xfId="0" applyFont="1" applyFill="1" applyBorder="1" applyAlignment="1" applyProtection="1">
      <protection locked="0"/>
    </xf>
    <xf numFmtId="0" fontId="1" fillId="10" borderId="0" xfId="0" applyNumberFormat="1" applyFont="1" applyFill="1" applyAlignment="1"/>
    <xf numFmtId="3" fontId="9" fillId="11" borderId="98" xfId="0" applyNumberFormat="1" applyFont="1" applyFill="1" applyBorder="1" applyAlignment="1"/>
    <xf numFmtId="3" fontId="9" fillId="11" borderId="49" xfId="0" applyNumberFormat="1" applyFont="1" applyFill="1" applyBorder="1" applyAlignment="1"/>
    <xf numFmtId="3" fontId="9" fillId="11" borderId="50" xfId="0" applyNumberFormat="1" applyFont="1" applyFill="1" applyBorder="1" applyAlignment="1"/>
    <xf numFmtId="3" fontId="9" fillId="11" borderId="115" xfId="0" applyNumberFormat="1" applyFont="1" applyFill="1" applyBorder="1" applyAlignment="1"/>
    <xf numFmtId="3" fontId="9" fillId="11" borderId="48" xfId="0" applyNumberFormat="1" applyFont="1" applyFill="1" applyBorder="1" applyAlignment="1"/>
    <xf numFmtId="3" fontId="9" fillId="11" borderId="74" xfId="0" applyNumberFormat="1" applyFont="1" applyFill="1" applyBorder="1" applyAlignment="1"/>
    <xf numFmtId="3" fontId="15" fillId="10" borderId="37" xfId="0" applyNumberFormat="1" applyFont="1" applyFill="1" applyBorder="1" applyAlignment="1" applyProtection="1">
      <alignment horizontal="center" wrapText="1"/>
      <protection locked="0"/>
    </xf>
    <xf numFmtId="3" fontId="22" fillId="10" borderId="37" xfId="0" applyNumberFormat="1" applyFont="1" applyFill="1" applyBorder="1" applyAlignment="1" applyProtection="1">
      <alignment horizontal="center" wrapText="1"/>
      <protection locked="0"/>
    </xf>
    <xf numFmtId="3" fontId="15" fillId="10" borderId="49" xfId="0" applyNumberFormat="1" applyFont="1" applyFill="1" applyBorder="1" applyAlignment="1" applyProtection="1">
      <alignment wrapText="1"/>
      <protection locked="0"/>
    </xf>
    <xf numFmtId="3" fontId="8" fillId="10" borderId="37" xfId="0" applyNumberFormat="1" applyFont="1" applyFill="1" applyBorder="1" applyAlignment="1" applyProtection="1">
      <alignment wrapText="1"/>
      <protection locked="0"/>
    </xf>
    <xf numFmtId="3" fontId="8" fillId="10" borderId="37" xfId="0" applyNumberFormat="1" applyFont="1" applyFill="1" applyBorder="1" applyAlignment="1">
      <alignment wrapText="1"/>
    </xf>
    <xf numFmtId="3" fontId="8" fillId="12" borderId="37" xfId="0" applyNumberFormat="1" applyFont="1" applyFill="1" applyBorder="1" applyAlignment="1">
      <alignment wrapText="1"/>
    </xf>
    <xf numFmtId="3" fontId="8" fillId="10" borderId="92" xfId="0" applyNumberFormat="1" applyFont="1" applyFill="1" applyBorder="1" applyAlignment="1">
      <alignment wrapText="1"/>
    </xf>
    <xf numFmtId="3" fontId="8" fillId="0" borderId="37" xfId="4" applyNumberFormat="1" applyFont="1" applyFill="1" applyBorder="1" applyAlignment="1">
      <alignment wrapText="1"/>
    </xf>
    <xf numFmtId="0" fontId="9" fillId="0" borderId="24" xfId="0" applyNumberFormat="1" applyFont="1" applyFill="1" applyBorder="1" applyAlignment="1" applyProtection="1">
      <alignment horizontal="center"/>
      <protection locked="0"/>
    </xf>
    <xf numFmtId="0" fontId="9" fillId="0" borderId="46" xfId="0" applyNumberFormat="1" applyFont="1" applyFill="1" applyBorder="1" applyAlignment="1" applyProtection="1">
      <alignment horizontal="center"/>
      <protection locked="0"/>
    </xf>
    <xf numFmtId="3" fontId="8" fillId="0" borderId="27" xfId="0" applyNumberFormat="1" applyFont="1" applyFill="1" applyBorder="1" applyAlignment="1"/>
    <xf numFmtId="0" fontId="9" fillId="0" borderId="0" xfId="0" applyNumberFormat="1" applyFont="1" applyFill="1" applyBorder="1" applyAlignment="1">
      <alignment vertical="top"/>
    </xf>
    <xf numFmtId="9" fontId="9" fillId="0" borderId="49" xfId="5" applyFont="1" applyFill="1" applyBorder="1" applyAlignment="1" applyProtection="1">
      <alignment horizontal="center"/>
      <protection locked="0"/>
    </xf>
    <xf numFmtId="9" fontId="9" fillId="0" borderId="64" xfId="5" applyFont="1" applyFill="1" applyBorder="1" applyAlignment="1">
      <alignment horizontal="center"/>
    </xf>
    <xf numFmtId="0" fontId="9" fillId="0" borderId="151" xfId="0" applyNumberFormat="1" applyFont="1" applyFill="1" applyBorder="1" applyAlignment="1"/>
    <xf numFmtId="14" fontId="9" fillId="0" borderId="179" xfId="0" applyNumberFormat="1" applyFont="1" applyFill="1" applyBorder="1" applyAlignment="1" applyProtection="1">
      <protection locked="0"/>
    </xf>
    <xf numFmtId="14" fontId="9" fillId="0" borderId="151" xfId="0" applyNumberFormat="1" applyFont="1" applyFill="1" applyBorder="1" applyAlignment="1" applyProtection="1">
      <protection locked="0"/>
    </xf>
    <xf numFmtId="3" fontId="9" fillId="10" borderId="84" xfId="0" applyNumberFormat="1" applyFont="1" applyFill="1" applyBorder="1" applyAlignment="1" applyProtection="1">
      <protection locked="0"/>
    </xf>
    <xf numFmtId="0" fontId="46" fillId="0" borderId="24" xfId="2" applyNumberFormat="1" applyFont="1" applyFill="1" applyBorder="1" applyAlignment="1" applyProtection="1"/>
    <xf numFmtId="0" fontId="44" fillId="0" borderId="4" xfId="2" applyNumberFormat="1" applyFill="1" applyBorder="1" applyAlignment="1" applyProtection="1">
      <alignment horizontal="center"/>
      <protection locked="0"/>
    </xf>
    <xf numFmtId="0" fontId="22" fillId="0" borderId="186" xfId="0" applyNumberFormat="1" applyFont="1" applyFill="1" applyBorder="1" applyAlignment="1" applyProtection="1">
      <alignment horizontal="center"/>
      <protection locked="0"/>
    </xf>
    <xf numFmtId="0" fontId="22" fillId="0" borderId="152" xfId="0" applyNumberFormat="1" applyFont="1" applyFill="1" applyBorder="1" applyAlignment="1" applyProtection="1">
      <alignment horizontal="center"/>
      <protection locked="0"/>
    </xf>
    <xf numFmtId="0" fontId="22" fillId="0" borderId="174" xfId="0" applyNumberFormat="1" applyFont="1" applyFill="1" applyBorder="1" applyAlignment="1" applyProtection="1">
      <alignment horizontal="center"/>
      <protection locked="0"/>
    </xf>
    <xf numFmtId="0" fontId="22" fillId="0" borderId="0" xfId="0" applyNumberFormat="1" applyFont="1" applyFill="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22" fillId="0" borderId="175" xfId="0" applyNumberFormat="1" applyFont="1" applyFill="1" applyBorder="1" applyAlignment="1" applyProtection="1">
      <alignment horizontal="center"/>
      <protection locked="0"/>
    </xf>
    <xf numFmtId="0" fontId="0" fillId="0" borderId="175" xfId="0" applyBorder="1" applyAlignment="1" applyProtection="1">
      <alignment horizontal="center"/>
      <protection locked="0"/>
    </xf>
    <xf numFmtId="0" fontId="0" fillId="0" borderId="176" xfId="0"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176" xfId="0" applyNumberFormat="1" applyFont="1" applyFill="1" applyBorder="1" applyAlignment="1" applyProtection="1">
      <alignment horizontal="center"/>
      <protection locked="0"/>
    </xf>
    <xf numFmtId="0" fontId="9" fillId="0" borderId="187" xfId="0" applyNumberFormat="1" applyFont="1" applyFill="1" applyBorder="1" applyAlignment="1" applyProtection="1">
      <alignment horizontal="center"/>
      <protection locked="0"/>
    </xf>
    <xf numFmtId="0" fontId="0" fillId="0" borderId="187" xfId="0" applyBorder="1" applyAlignment="1" applyProtection="1">
      <alignment horizontal="center"/>
      <protection locked="0"/>
    </xf>
    <xf numFmtId="0" fontId="0" fillId="0" borderId="188" xfId="0" applyBorder="1" applyAlignment="1" applyProtection="1">
      <alignment horizontal="center"/>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4" fillId="0" borderId="191"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21" fillId="0" borderId="194"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5" xfId="0" applyNumberFormat="1" applyFont="1" applyFill="1" applyBorder="1" applyAlignment="1">
      <alignment horizontal="center" vertical="top"/>
    </xf>
    <xf numFmtId="0" fontId="26" fillId="0" borderId="196" xfId="0" applyNumberFormat="1" applyFont="1" applyFill="1" applyBorder="1" applyAlignment="1">
      <alignment horizontal="center" vertical="top"/>
    </xf>
    <xf numFmtId="0" fontId="8" fillId="0" borderId="197"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5" xfId="0" applyNumberFormat="1" applyFont="1" applyFill="1" applyBorder="1" applyAlignment="1">
      <alignment horizontal="center" vertical="top"/>
    </xf>
    <xf numFmtId="0" fontId="27" fillId="0" borderId="196"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1" fillId="0" borderId="53"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vertical="top"/>
    </xf>
    <xf numFmtId="0" fontId="9" fillId="0" borderId="197" xfId="0" applyNumberFormat="1" applyFont="1" applyFill="1" applyBorder="1" applyAlignment="1" applyProtection="1">
      <alignment horizontal="center"/>
      <protection locked="0"/>
    </xf>
    <xf numFmtId="0" fontId="9" fillId="0" borderId="52" xfId="0" applyNumberFormat="1" applyFont="1" applyFill="1" applyBorder="1" applyAlignment="1" applyProtection="1">
      <alignment horizontal="center"/>
      <protection locked="0"/>
    </xf>
    <xf numFmtId="0" fontId="22" fillId="0" borderId="53" xfId="0" applyNumberFormat="1" applyFont="1" applyFill="1" applyBorder="1" applyAlignment="1" applyProtection="1">
      <protection locked="0"/>
    </xf>
    <xf numFmtId="0" fontId="22" fillId="0" borderId="53" xfId="0" applyNumberFormat="1" applyFont="1" applyFill="1" applyBorder="1" applyAlignment="1" applyProtection="1">
      <alignment horizontal="center"/>
      <protection locked="0"/>
    </xf>
    <xf numFmtId="0" fontId="24" fillId="0" borderId="0" xfId="0" applyNumberFormat="1" applyFont="1" applyFill="1" applyBorder="1" applyAlignment="1">
      <alignment horizontal="center"/>
    </xf>
    <xf numFmtId="0" fontId="25" fillId="0" borderId="8" xfId="0" applyNumberFormat="1" applyFont="1" applyFill="1" applyBorder="1" applyAlignment="1">
      <alignment horizontal="left" vertical="center"/>
    </xf>
    <xf numFmtId="0" fontId="9" fillId="0" borderId="199"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4" xfId="0" applyNumberFormat="1" applyFont="1" applyFill="1" applyBorder="1" applyAlignment="1" applyProtection="1">
      <alignment horizontal="center"/>
      <protection locked="0"/>
    </xf>
    <xf numFmtId="0" fontId="9" fillId="0" borderId="76"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38" fillId="0" borderId="10" xfId="0" applyNumberFormat="1" applyFont="1" applyFill="1" applyBorder="1" applyAlignment="1" applyProtection="1">
      <protection locked="0"/>
    </xf>
    <xf numFmtId="0" fontId="39" fillId="0" borderId="10" xfId="0" applyFont="1" applyBorder="1" applyAlignment="1"/>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36" xfId="0" applyNumberFormat="1" applyFont="1" applyFill="1" applyBorder="1" applyAlignment="1" applyProtection="1">
      <alignment horizontal="center"/>
      <protection locked="0"/>
    </xf>
    <xf numFmtId="0" fontId="8"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36" xfId="0" applyNumberFormat="1" applyFont="1" applyFill="1" applyBorder="1" applyAlignment="1" applyProtection="1">
      <alignment horizontal="center"/>
      <protection locked="0"/>
    </xf>
    <xf numFmtId="0" fontId="8" fillId="0" borderId="76" xfId="0" applyNumberFormat="1" applyFont="1" applyFill="1" applyBorder="1" applyAlignment="1" applyProtection="1">
      <protection locked="0"/>
    </xf>
    <xf numFmtId="0" fontId="8" fillId="0" borderId="27" xfId="0" applyNumberFormat="1" applyFont="1" applyFill="1" applyBorder="1" applyAlignment="1" applyProtection="1">
      <protection locked="0"/>
    </xf>
    <xf numFmtId="0" fontId="8" fillId="0" borderId="36" xfId="0" applyNumberFormat="1" applyFont="1" applyFill="1" applyBorder="1" applyAlignment="1" applyProtection="1">
      <protection locked="0"/>
    </xf>
    <xf numFmtId="0" fontId="9" fillId="0" borderId="0" xfId="0" applyNumberFormat="1" applyFont="1" applyFill="1" applyBorder="1" applyAlignment="1">
      <alignment horizontal="left"/>
    </xf>
    <xf numFmtId="0" fontId="9" fillId="0" borderId="13" xfId="0" applyNumberFormat="1" applyFont="1" applyFill="1" applyBorder="1" applyAlignment="1">
      <alignment horizontal="left"/>
    </xf>
    <xf numFmtId="165" fontId="8" fillId="0" borderId="76" xfId="0" applyNumberFormat="1" applyFont="1" applyFill="1" applyBorder="1" applyAlignment="1" applyProtection="1">
      <alignment horizontal="center"/>
      <protection locked="0"/>
    </xf>
    <xf numFmtId="165" fontId="8" fillId="0" borderId="27" xfId="0" applyNumberFormat="1" applyFont="1" applyFill="1" applyBorder="1" applyAlignment="1" applyProtection="1">
      <alignment horizontal="center"/>
      <protection locked="0"/>
    </xf>
    <xf numFmtId="165" fontId="8" fillId="0" borderId="36" xfId="0" applyNumberFormat="1" applyFont="1" applyFill="1" applyBorder="1" applyAlignment="1" applyProtection="1">
      <alignment horizontal="center"/>
      <protection locked="0"/>
    </xf>
    <xf numFmtId="0" fontId="9" fillId="0" borderId="24"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9" fillId="0" borderId="8"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75"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1" fillId="0" borderId="158" xfId="0" applyNumberFormat="1" applyFont="1" applyFill="1" applyBorder="1" applyAlignment="1" applyProtection="1">
      <alignment horizontal="center"/>
      <protection locked="0"/>
    </xf>
    <xf numFmtId="0" fontId="1" fillId="0" borderId="97" xfId="0" applyNumberFormat="1" applyFont="1" applyFill="1" applyBorder="1" applyAlignment="1" applyProtection="1">
      <alignment horizontal="center"/>
      <protection locked="0"/>
    </xf>
    <xf numFmtId="0" fontId="8" fillId="0" borderId="141" xfId="0" applyNumberFormat="1" applyFont="1" applyFill="1" applyBorder="1" applyAlignment="1" applyProtection="1">
      <alignment horizontal="center"/>
      <protection locked="0"/>
    </xf>
    <xf numFmtId="0" fontId="8" fillId="0" borderId="133" xfId="0" applyNumberFormat="1" applyFont="1" applyFill="1" applyBorder="1" applyAlignment="1" applyProtection="1">
      <alignment horizontal="center"/>
      <protection locked="0"/>
    </xf>
    <xf numFmtId="0" fontId="9" fillId="0" borderId="10" xfId="0" applyNumberFormat="1" applyFont="1" applyFill="1" applyBorder="1" applyAlignment="1" applyProtection="1"/>
    <xf numFmtId="0" fontId="0" fillId="0" borderId="10" xfId="0" applyBorder="1" applyAlignment="1" applyProtection="1"/>
    <xf numFmtId="0" fontId="29" fillId="0" borderId="100" xfId="0" applyNumberFormat="1" applyFont="1" applyFill="1" applyBorder="1" applyAlignment="1">
      <alignment horizontal="center" vertical="center" wrapText="1"/>
    </xf>
    <xf numFmtId="0" fontId="29" fillId="0" borderId="88" xfId="0" applyNumberFormat="1" applyFont="1" applyFill="1" applyBorder="1" applyAlignment="1">
      <alignment horizontal="center" vertical="center" wrapText="1"/>
    </xf>
    <xf numFmtId="0" fontId="29" fillId="0" borderId="28" xfId="0" applyNumberFormat="1" applyFont="1" applyFill="1" applyBorder="1" applyAlignment="1">
      <alignment horizontal="center" vertical="center" wrapText="1"/>
    </xf>
    <xf numFmtId="0" fontId="29" fillId="0" borderId="69" xfId="0" applyNumberFormat="1" applyFont="1" applyFill="1" applyBorder="1" applyAlignment="1">
      <alignment horizontal="center" vertical="center" wrapText="1"/>
    </xf>
    <xf numFmtId="0" fontId="29" fillId="0" borderId="78" xfId="0" applyNumberFormat="1" applyFont="1" applyFill="1" applyBorder="1" applyAlignment="1">
      <alignment horizontal="center" vertical="center" wrapText="1"/>
    </xf>
    <xf numFmtId="0" fontId="29" fillId="0" borderId="70" xfId="0" applyNumberFormat="1" applyFont="1" applyFill="1" applyBorder="1" applyAlignment="1">
      <alignment horizontal="center" vertical="center" wrapText="1"/>
    </xf>
    <xf numFmtId="0" fontId="45" fillId="10" borderId="76" xfId="0" applyNumberFormat="1" applyFont="1" applyFill="1" applyBorder="1" applyAlignment="1" applyProtection="1">
      <alignment horizontal="center"/>
      <protection locked="0"/>
    </xf>
    <xf numFmtId="0" fontId="45" fillId="10" borderId="27" xfId="0" applyNumberFormat="1" applyFont="1" applyFill="1" applyBorder="1" applyAlignment="1" applyProtection="1">
      <alignment horizontal="center"/>
      <protection locked="0"/>
    </xf>
    <xf numFmtId="0" fontId="45" fillId="10" borderId="36" xfId="0" applyNumberFormat="1" applyFont="1" applyFill="1" applyBorder="1" applyAlignment="1" applyProtection="1">
      <alignment horizontal="center"/>
      <protection locked="0"/>
    </xf>
    <xf numFmtId="0" fontId="28" fillId="0" borderId="63" xfId="0" applyNumberFormat="1" applyFont="1" applyFill="1" applyBorder="1" applyAlignment="1">
      <alignment horizontal="center" vertical="center" wrapText="1"/>
    </xf>
    <xf numFmtId="0" fontId="28" fillId="0" borderId="48" xfId="0" applyNumberFormat="1" applyFont="1" applyFill="1" applyBorder="1" applyAlignment="1">
      <alignment horizontal="center" vertical="center" wrapText="1"/>
    </xf>
    <xf numFmtId="0" fontId="28" fillId="0" borderId="51" xfId="0" applyNumberFormat="1" applyFont="1" applyFill="1" applyBorder="1" applyAlignment="1">
      <alignment horizontal="center" vertical="center" wrapText="1"/>
    </xf>
    <xf numFmtId="0" fontId="29" fillId="0" borderId="80" xfId="0" applyNumberFormat="1" applyFont="1" applyFill="1" applyBorder="1" applyAlignment="1">
      <alignment horizontal="center" vertical="center" wrapText="1"/>
    </xf>
    <xf numFmtId="0" fontId="29" fillId="0" borderId="57" xfId="0" applyNumberFormat="1" applyFont="1" applyFill="1" applyBorder="1" applyAlignment="1">
      <alignment horizontal="center" vertical="center" wrapText="1"/>
    </xf>
    <xf numFmtId="0" fontId="29" fillId="0" borderId="58" xfId="0" applyNumberFormat="1" applyFont="1" applyFill="1" applyBorder="1" applyAlignment="1">
      <alignment horizontal="center" vertical="center" wrapText="1"/>
    </xf>
    <xf numFmtId="0" fontId="30" fillId="0" borderId="76" xfId="0" applyNumberFormat="1" applyFont="1" applyFill="1" applyBorder="1" applyAlignment="1" applyProtection="1">
      <alignment horizontal="center"/>
      <protection locked="0"/>
    </xf>
    <xf numFmtId="0" fontId="30" fillId="0" borderId="27" xfId="0" applyNumberFormat="1" applyFont="1" applyFill="1" applyBorder="1" applyAlignment="1" applyProtection="1">
      <alignment horizontal="center"/>
      <protection locked="0"/>
    </xf>
    <xf numFmtId="0" fontId="30" fillId="0" borderId="36" xfId="0" applyNumberFormat="1" applyFont="1" applyFill="1" applyBorder="1" applyAlignment="1" applyProtection="1">
      <alignment horizontal="center"/>
      <protection locked="0"/>
    </xf>
    <xf numFmtId="0" fontId="8" fillId="0" borderId="76" xfId="0" applyNumberFormat="1" applyFont="1" applyFill="1" applyBorder="1" applyAlignment="1" applyProtection="1">
      <alignment horizontal="center" vertical="top"/>
      <protection locked="0"/>
    </xf>
    <xf numFmtId="0" fontId="8" fillId="0" borderId="27" xfId="0" applyNumberFormat="1" applyFont="1" applyFill="1" applyBorder="1" applyAlignment="1" applyProtection="1">
      <alignment horizontal="center" vertical="top"/>
      <protection locked="0"/>
    </xf>
    <xf numFmtId="0" fontId="8" fillId="0" borderId="36" xfId="0" applyNumberFormat="1" applyFont="1" applyFill="1" applyBorder="1" applyAlignment="1" applyProtection="1">
      <alignment horizontal="center" vertical="top"/>
      <protection locked="0"/>
    </xf>
    <xf numFmtId="0" fontId="8" fillId="0" borderId="28" xfId="0" applyNumberFormat="1" applyFont="1" applyFill="1" applyBorder="1" applyAlignment="1">
      <alignment horizontal="left"/>
    </xf>
    <xf numFmtId="0" fontId="11" fillId="0" borderId="76" xfId="0" applyNumberFormat="1" applyFont="1" applyFill="1" applyBorder="1" applyAlignment="1" applyProtection="1">
      <alignment horizontal="center" vertical="top"/>
      <protection locked="0"/>
    </xf>
    <xf numFmtId="0" fontId="11" fillId="0" borderId="27" xfId="0" applyNumberFormat="1" applyFont="1" applyFill="1" applyBorder="1" applyAlignment="1" applyProtection="1">
      <alignment horizontal="center" vertical="top"/>
      <protection locked="0"/>
    </xf>
    <xf numFmtId="0" fontId="11" fillId="0" borderId="36" xfId="0" applyNumberFormat="1" applyFont="1" applyFill="1" applyBorder="1" applyAlignment="1" applyProtection="1">
      <alignment horizontal="center" vertical="top"/>
      <protection locked="0"/>
    </xf>
    <xf numFmtId="0" fontId="9" fillId="0" borderId="95" xfId="0" applyNumberFormat="1" applyFont="1" applyFill="1" applyBorder="1" applyAlignment="1">
      <alignment horizontal="left"/>
    </xf>
    <xf numFmtId="0" fontId="9" fillId="0" borderId="29" xfId="0" applyNumberFormat="1" applyFont="1" applyFill="1" applyBorder="1" applyAlignment="1">
      <alignment horizontal="left"/>
    </xf>
    <xf numFmtId="0" fontId="11" fillId="0" borderId="76" xfId="0" applyNumberFormat="1" applyFont="1" applyFill="1" applyBorder="1" applyAlignment="1" applyProtection="1">
      <alignment horizontal="center"/>
      <protection locked="0"/>
    </xf>
    <xf numFmtId="0" fontId="11" fillId="0" borderId="27" xfId="0" applyNumberFormat="1" applyFont="1" applyFill="1" applyBorder="1" applyAlignment="1" applyProtection="1">
      <alignment horizontal="center"/>
      <protection locked="0"/>
    </xf>
    <xf numFmtId="0" fontId="11" fillId="0" borderId="36" xfId="0" applyNumberFormat="1" applyFont="1" applyFill="1" applyBorder="1" applyAlignment="1" applyProtection="1">
      <alignment horizontal="center"/>
      <protection locked="0"/>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11" fillId="0" borderId="75" xfId="0" applyNumberFormat="1" applyFont="1" applyFill="1" applyBorder="1" applyAlignment="1" applyProtection="1">
      <alignment horizontal="center"/>
      <protection locked="0"/>
    </xf>
    <xf numFmtId="0" fontId="11" fillId="0" borderId="24" xfId="0" applyNumberFormat="1" applyFont="1" applyFill="1" applyBorder="1" applyAlignment="1" applyProtection="1">
      <alignment horizontal="center"/>
      <protection locked="0"/>
    </xf>
    <xf numFmtId="0" fontId="11" fillId="0" borderId="25" xfId="0" applyNumberFormat="1" applyFont="1" applyFill="1" applyBorder="1" applyAlignment="1" applyProtection="1">
      <alignment horizontal="center"/>
      <protection locked="0"/>
    </xf>
    <xf numFmtId="0" fontId="9" fillId="0" borderId="10" xfId="0" applyNumberFormat="1" applyFont="1" applyFill="1" applyBorder="1" applyAlignment="1"/>
    <xf numFmtId="0" fontId="11" fillId="0" borderId="94" xfId="0" applyNumberFormat="1" applyFont="1" applyFill="1" applyBorder="1" applyAlignment="1">
      <alignment horizontal="center" vertical="center"/>
    </xf>
    <xf numFmtId="0" fontId="11" fillId="0" borderId="18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9" fillId="0" borderId="134"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30" fillId="0" borderId="75" xfId="0" applyNumberFormat="1" applyFont="1" applyFill="1" applyBorder="1" applyAlignment="1" applyProtection="1">
      <alignment horizontal="center"/>
      <protection locked="0"/>
    </xf>
    <xf numFmtId="0" fontId="30" fillId="0" borderId="24" xfId="0" applyNumberFormat="1" applyFont="1" applyFill="1" applyBorder="1" applyAlignment="1" applyProtection="1">
      <alignment horizontal="center"/>
      <protection locked="0"/>
    </xf>
    <xf numFmtId="0" fontId="30" fillId="0" borderId="25" xfId="0" applyNumberFormat="1" applyFont="1" applyFill="1" applyBorder="1" applyAlignment="1" applyProtection="1">
      <alignment horizontal="center"/>
      <protection locked="0"/>
    </xf>
    <xf numFmtId="0" fontId="8" fillId="0" borderId="75" xfId="0" applyNumberFormat="1" applyFont="1" applyFill="1" applyBorder="1" applyAlignment="1" applyProtection="1">
      <alignment horizontal="center" vertical="top"/>
      <protection locked="0"/>
    </xf>
    <xf numFmtId="0" fontId="8" fillId="0" borderId="24" xfId="0" applyNumberFormat="1" applyFont="1" applyFill="1" applyBorder="1" applyAlignment="1" applyProtection="1">
      <alignment horizontal="center" vertical="top"/>
      <protection locked="0"/>
    </xf>
    <xf numFmtId="0" fontId="8" fillId="0" borderId="25" xfId="0" applyNumberFormat="1" applyFont="1" applyFill="1" applyBorder="1" applyAlignment="1" applyProtection="1">
      <alignment horizontal="center" vertical="top"/>
      <protection locked="0"/>
    </xf>
    <xf numFmtId="0" fontId="9" fillId="0" borderId="141" xfId="0" applyNumberFormat="1" applyFont="1" applyFill="1" applyBorder="1" applyAlignment="1" applyProtection="1">
      <alignment horizontal="center"/>
      <protection locked="0"/>
    </xf>
    <xf numFmtId="0" fontId="9" fillId="0" borderId="133" xfId="0" applyNumberFormat="1" applyFont="1" applyFill="1" applyBorder="1" applyAlignment="1" applyProtection="1">
      <alignment horizontal="center"/>
      <protection locked="0"/>
    </xf>
    <xf numFmtId="0" fontId="9" fillId="0" borderId="83"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142"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5" xfId="0" applyNumberFormat="1" applyFont="1" applyFill="1" applyBorder="1" applyAlignment="1" applyProtection="1">
      <alignment horizontal="center" vertical="center"/>
      <protection locked="0"/>
    </xf>
    <xf numFmtId="0" fontId="9" fillId="0" borderId="206" xfId="0" applyNumberFormat="1" applyFont="1" applyFill="1" applyBorder="1" applyAlignment="1" applyProtection="1">
      <alignment horizontal="center"/>
      <protection locked="0"/>
    </xf>
    <xf numFmtId="0" fontId="9" fillId="0" borderId="155" xfId="0" applyNumberFormat="1" applyFont="1" applyFill="1" applyBorder="1" applyAlignment="1" applyProtection="1">
      <alignment horizontal="center"/>
      <protection locked="0"/>
    </xf>
    <xf numFmtId="0" fontId="8" fillId="0" borderId="28"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8" fillId="0" borderId="83" xfId="0" applyNumberFormat="1" applyFont="1" applyFill="1" applyBorder="1" applyAlignment="1" applyProtection="1">
      <alignment horizontal="center"/>
      <protection locked="0"/>
    </xf>
    <xf numFmtId="0" fontId="8" fillId="0" borderId="24" xfId="0" applyNumberFormat="1" applyFont="1" applyFill="1" applyBorder="1" applyAlignment="1" applyProtection="1">
      <alignment horizontal="center"/>
      <protection locked="0"/>
    </xf>
    <xf numFmtId="165" fontId="11" fillId="0" borderId="24" xfId="0" applyNumberFormat="1" applyFont="1" applyFill="1" applyBorder="1" applyAlignment="1" applyProtection="1">
      <alignment horizontal="center"/>
      <protection locked="0"/>
    </xf>
    <xf numFmtId="165" fontId="11" fillId="0" borderId="25" xfId="0" applyNumberFormat="1" applyFont="1" applyFill="1" applyBorder="1" applyAlignment="1" applyProtection="1">
      <alignment horizontal="center"/>
      <protection locked="0"/>
    </xf>
    <xf numFmtId="0" fontId="30" fillId="0" borderId="22" xfId="0" applyNumberFormat="1" applyFont="1" applyFill="1" applyBorder="1" applyAlignment="1" applyProtection="1">
      <alignment horizontal="left"/>
      <protection locked="0"/>
    </xf>
    <xf numFmtId="0" fontId="30" fillId="0" borderId="23" xfId="0" applyNumberFormat="1" applyFont="1" applyFill="1" applyBorder="1" applyAlignment="1" applyProtection="1">
      <alignment horizontal="left"/>
      <protection locked="0"/>
    </xf>
    <xf numFmtId="0" fontId="11" fillId="0" borderId="24" xfId="0" applyNumberFormat="1" applyFont="1" applyFill="1" applyBorder="1" applyAlignment="1" applyProtection="1">
      <alignment horizontal="left"/>
      <protection locked="0"/>
    </xf>
    <xf numFmtId="0" fontId="11" fillId="0" borderId="25" xfId="0" applyNumberFormat="1" applyFont="1" applyFill="1" applyBorder="1" applyAlignment="1" applyProtection="1">
      <alignment horizontal="left"/>
      <protection locked="0"/>
    </xf>
    <xf numFmtId="0" fontId="8" fillId="0" borderId="95" xfId="0" applyNumberFormat="1" applyFont="1" applyFill="1" applyBorder="1" applyAlignment="1" applyProtection="1">
      <alignment horizontal="left"/>
      <protection locked="0"/>
    </xf>
    <xf numFmtId="0" fontId="8" fillId="0" borderId="29" xfId="0" applyNumberFormat="1" applyFont="1" applyFill="1" applyBorder="1" applyAlignment="1" applyProtection="1">
      <alignment horizontal="left"/>
      <protection locked="0"/>
    </xf>
    <xf numFmtId="0" fontId="9" fillId="0" borderId="28"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11" fillId="0" borderId="33" xfId="0" applyNumberFormat="1" applyFont="1" applyFill="1" applyBorder="1" applyAlignment="1" applyProtection="1">
      <alignment horizontal="left" vertical="center"/>
      <protection locked="0"/>
    </xf>
    <xf numFmtId="0" fontId="32" fillId="0" borderId="24" xfId="0" applyFont="1" applyBorder="1" applyAlignment="1" applyProtection="1">
      <alignment horizontal="left" vertical="center"/>
      <protection locked="0"/>
    </xf>
    <xf numFmtId="0" fontId="32" fillId="0" borderId="25" xfId="0" applyFont="1" applyBorder="1" applyAlignment="1" applyProtection="1">
      <alignment horizontal="left" vertical="center"/>
      <protection locked="0"/>
    </xf>
    <xf numFmtId="0" fontId="8" fillId="0" borderId="33" xfId="0" applyNumberFormat="1" applyFont="1" applyFill="1"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0" fontId="9" fillId="0" borderId="75" xfId="0" applyNumberFormat="1" applyFont="1" applyFill="1" applyBorder="1" applyAlignment="1" applyProtection="1">
      <protection locked="0"/>
    </xf>
    <xf numFmtId="0" fontId="0" fillId="0" borderId="31" xfId="0" applyBorder="1" applyAlignment="1" applyProtection="1">
      <protection locked="0"/>
    </xf>
    <xf numFmtId="0" fontId="8" fillId="0" borderId="75" xfId="0" applyNumberFormat="1" applyFont="1" applyFill="1" applyBorder="1" applyAlignment="1" applyProtection="1">
      <protection locked="0"/>
    </xf>
    <xf numFmtId="165" fontId="9" fillId="0" borderId="10" xfId="0" applyNumberFormat="1" applyFont="1" applyFill="1" applyBorder="1" applyAlignment="1"/>
    <xf numFmtId="0" fontId="9" fillId="0" borderId="76" xfId="0" applyNumberFormat="1" applyFont="1" applyFill="1" applyBorder="1" applyAlignment="1" applyProtection="1">
      <protection locked="0"/>
    </xf>
    <xf numFmtId="0" fontId="0" fillId="0" borderId="42" xfId="0" applyBorder="1" applyAlignment="1" applyProtection="1">
      <protection locked="0"/>
    </xf>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08"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28" fillId="0" borderId="212" xfId="0" applyNumberFormat="1" applyFont="1" applyFill="1" applyBorder="1" applyAlignment="1">
      <alignment horizontal="center" vertical="center"/>
    </xf>
    <xf numFmtId="0" fontId="0" fillId="0" borderId="36" xfId="0" applyBorder="1" applyAlignment="1" applyProtection="1">
      <protection locked="0"/>
    </xf>
    <xf numFmtId="0" fontId="0" fillId="0" borderId="31" xfId="0" applyBorder="1" applyAlignment="1">
      <alignment horizontal="center"/>
    </xf>
    <xf numFmtId="0" fontId="32" fillId="0" borderId="31" xfId="0" applyFont="1" applyBorder="1" applyAlignment="1">
      <alignment horizontal="center"/>
    </xf>
    <xf numFmtId="0" fontId="9" fillId="0" borderId="134" xfId="0" applyNumberFormat="1" applyFont="1" applyFill="1" applyBorder="1" applyAlignment="1" applyProtection="1">
      <protection locked="0"/>
    </xf>
    <xf numFmtId="0" fontId="0" fillId="0" borderId="32" xfId="0" applyBorder="1" applyAlignment="1" applyProtection="1">
      <protection locked="0"/>
    </xf>
    <xf numFmtId="0" fontId="8" fillId="0" borderId="134"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8" xfId="0" applyBorder="1" applyAlignment="1">
      <alignment horizontal="center" vertical="center"/>
    </xf>
    <xf numFmtId="0" fontId="28" fillId="0" borderId="207" xfId="0" applyNumberFormat="1" applyFont="1" applyFill="1" applyBorder="1" applyAlignment="1">
      <alignment horizontal="center" wrapText="1"/>
    </xf>
    <xf numFmtId="0" fontId="0" fillId="0" borderId="208" xfId="0" applyBorder="1" applyAlignment="1">
      <alignment horizontal="center" wrapText="1"/>
    </xf>
    <xf numFmtId="0" fontId="0" fillId="0" borderId="213" xfId="0" applyBorder="1" applyAlignment="1" applyProtection="1">
      <protection locked="0"/>
    </xf>
    <xf numFmtId="3" fontId="9" fillId="10" borderId="76" xfId="0" applyNumberFormat="1" applyFont="1" applyFill="1" applyBorder="1" applyAlignment="1" applyProtection="1">
      <protection locked="0"/>
    </xf>
    <xf numFmtId="3" fontId="42" fillId="10" borderId="36" xfId="0" applyNumberFormat="1" applyFont="1" applyFill="1" applyBorder="1" applyAlignment="1" applyProtection="1">
      <protection locked="0"/>
    </xf>
    <xf numFmtId="3" fontId="9" fillId="10" borderId="75" xfId="0" applyNumberFormat="1" applyFont="1" applyFill="1" applyBorder="1" applyAlignment="1" applyProtection="1">
      <protection locked="0"/>
    </xf>
    <xf numFmtId="3" fontId="42" fillId="10" borderId="25" xfId="0" applyNumberFormat="1" applyFont="1" applyFill="1" applyBorder="1" applyAlignment="1" applyProtection="1">
      <protection locked="0"/>
    </xf>
    <xf numFmtId="3" fontId="8"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0" fillId="0" borderId="97" xfId="0" applyBorder="1" applyAlignment="1" applyProtection="1">
      <protection locked="0"/>
    </xf>
    <xf numFmtId="3" fontId="1" fillId="0" borderId="158"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219"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20"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1" xfId="0" applyNumberFormat="1" applyFont="1" applyFill="1" applyBorder="1" applyAlignment="1">
      <alignment horizontal="center" vertical="center" wrapText="1"/>
    </xf>
    <xf numFmtId="0" fontId="8" fillId="0" borderId="222"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0" fillId="0" borderId="10" xfId="0" applyBorder="1" applyAlignment="1"/>
    <xf numFmtId="0" fontId="11" fillId="0" borderId="222" xfId="0" applyNumberFormat="1" applyFont="1" applyFill="1" applyBorder="1" applyAlignment="1" applyProtection="1">
      <alignment horizontal="center"/>
      <protection locked="0"/>
    </xf>
    <xf numFmtId="0" fontId="11" fillId="0" borderId="31" xfId="0" applyNumberFormat="1" applyFont="1" applyFill="1" applyBorder="1" applyAlignment="1" applyProtection="1">
      <alignment horizontal="center"/>
      <protection locked="0"/>
    </xf>
    <xf numFmtId="0" fontId="11" fillId="0" borderId="141" xfId="0" applyNumberFormat="1" applyFont="1" applyFill="1" applyBorder="1" applyAlignment="1" applyProtection="1">
      <alignment horizontal="center"/>
      <protection locked="0"/>
    </xf>
    <xf numFmtId="0" fontId="11" fillId="0" borderId="133" xfId="0" applyNumberFormat="1" applyFont="1" applyFill="1" applyBorder="1" applyAlignment="1" applyProtection="1">
      <alignment horizontal="center"/>
      <protection locked="0"/>
    </xf>
    <xf numFmtId="0" fontId="9" fillId="0" borderId="222"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1" xfId="0" applyNumberFormat="1" applyFont="1" applyFill="1" applyBorder="1" applyAlignment="1" applyProtection="1">
      <protection locked="0"/>
    </xf>
    <xf numFmtId="0" fontId="0" fillId="0" borderId="83" xfId="0"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59"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7"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9" fillId="0" borderId="141"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3"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42"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9"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7"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8" fillId="0" borderId="142"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3" xfId="0" applyNumberFormat="1" applyFont="1" applyFill="1" applyBorder="1" applyAlignment="1">
      <alignment horizontal="center" vertical="center"/>
    </xf>
    <xf numFmtId="0" fontId="11" fillId="4" borderId="224" xfId="0" applyNumberFormat="1" applyFont="1" applyFill="1" applyBorder="1" applyAlignment="1">
      <alignment horizontal="center" vertical="center"/>
    </xf>
    <xf numFmtId="0" fontId="11" fillId="0" borderId="223" xfId="0" applyNumberFormat="1" applyFont="1" applyFill="1" applyBorder="1" applyAlignment="1">
      <alignment horizontal="center" vertical="center"/>
    </xf>
    <xf numFmtId="0" fontId="11" fillId="0" borderId="224"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9" fillId="0" borderId="46" xfId="0" applyNumberFormat="1" applyFont="1" applyFill="1" applyBorder="1" applyAlignment="1" applyProtection="1">
      <alignment horizontal="center"/>
      <protection locked="0"/>
    </xf>
    <xf numFmtId="0" fontId="11" fillId="0" borderId="137"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1" xfId="0" applyNumberFormat="1" applyFont="1" applyFill="1" applyBorder="1" applyAlignment="1" applyProtection="1">
      <protection locked="0"/>
    </xf>
    <xf numFmtId="3" fontId="9" fillId="0" borderId="133"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8" xfId="0" applyNumberFormat="1" applyFont="1" applyFill="1" applyBorder="1" applyAlignment="1" applyProtection="1">
      <protection locked="0"/>
    </xf>
    <xf numFmtId="3" fontId="8" fillId="0" borderId="225"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3" fontId="8" fillId="0" borderId="227"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1" fillId="0" borderId="8" xfId="0" applyNumberFormat="1" applyFont="1" applyFill="1" applyBorder="1" applyAlignment="1">
      <alignment horizontal="center" vertical="center" textRotation="180"/>
    </xf>
    <xf numFmtId="0" fontId="8" fillId="0" borderId="228" xfId="0" applyNumberFormat="1" applyFont="1" applyFill="1" applyBorder="1" applyAlignment="1" applyProtection="1">
      <alignment horizontal="center" vertical="center"/>
      <protection locked="0"/>
    </xf>
    <xf numFmtId="0" fontId="8" fillId="0" borderId="154" xfId="0" applyNumberFormat="1" applyFont="1" applyFill="1" applyBorder="1" applyAlignment="1" applyProtection="1">
      <alignment horizontal="center" vertical="center"/>
      <protection locked="0"/>
    </xf>
    <xf numFmtId="0" fontId="8" fillId="0" borderId="229" xfId="0" applyNumberFormat="1" applyFont="1" applyFill="1" applyBorder="1" applyAlignment="1" applyProtection="1">
      <alignment horizontal="center" vertical="center"/>
      <protection locked="0"/>
    </xf>
    <xf numFmtId="0" fontId="11" fillId="0" borderId="230" xfId="0" applyNumberFormat="1" applyFont="1" applyFill="1" applyBorder="1" applyAlignment="1">
      <alignment horizontal="center" vertical="center"/>
    </xf>
    <xf numFmtId="0" fontId="11" fillId="0" borderId="231" xfId="0" applyNumberFormat="1" applyFont="1" applyFill="1" applyBorder="1" applyAlignment="1">
      <alignment horizontal="center" vertical="center"/>
    </xf>
    <xf numFmtId="0" fontId="11" fillId="0" borderId="232"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4"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3" xfId="0" applyNumberFormat="1" applyFont="1" applyFill="1" applyBorder="1" applyAlignment="1"/>
    <xf numFmtId="3" fontId="8" fillId="0" borderId="234" xfId="0" applyNumberFormat="1" applyFont="1" applyFill="1" applyBorder="1" applyAlignment="1"/>
    <xf numFmtId="0" fontId="9" fillId="0" borderId="134"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1" xfId="0" applyNumberFormat="1" applyFont="1" applyFill="1" applyBorder="1" applyAlignment="1">
      <alignment horizontal="left"/>
    </xf>
    <xf numFmtId="0" fontId="9" fillId="0" borderId="133" xfId="0" applyNumberFormat="1" applyFont="1" applyFill="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30" fillId="2" borderId="141" xfId="0" applyNumberFormat="1" applyFont="1" applyFill="1" applyBorder="1" applyAlignment="1" applyProtection="1">
      <alignment horizontal="center"/>
      <protection locked="0"/>
    </xf>
    <xf numFmtId="0" fontId="30" fillId="2" borderId="133" xfId="0" applyNumberFormat="1" applyFont="1" applyFill="1" applyBorder="1" applyAlignment="1" applyProtection="1">
      <alignment horizontal="center"/>
      <protection locked="0"/>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9" xfId="0" applyNumberFormat="1" applyFont="1" applyFill="1" applyBorder="1" applyAlignment="1">
      <alignment horizontal="center" vertical="center"/>
    </xf>
    <xf numFmtId="0" fontId="11" fillId="4" borderId="137"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1"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3"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3" xfId="0" applyNumberFormat="1" applyFont="1" applyFill="1" applyBorder="1" applyAlignment="1">
      <alignment horizontal="center" vertical="center" wrapText="1"/>
    </xf>
    <xf numFmtId="0" fontId="11" fillId="0" borderId="224"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9" xfId="0" applyNumberFormat="1" applyFont="1" applyFill="1" applyBorder="1" applyAlignment="1">
      <alignment horizontal="center" vertical="center"/>
    </xf>
    <xf numFmtId="0" fontId="9" fillId="4" borderId="136" xfId="0" applyNumberFormat="1" applyFont="1" applyFill="1" applyBorder="1" applyAlignment="1">
      <alignment horizontal="center"/>
    </xf>
    <xf numFmtId="0" fontId="9" fillId="4" borderId="235" xfId="0" applyNumberFormat="1" applyFont="1" applyFill="1" applyBorder="1" applyAlignment="1">
      <alignment horizontal="center"/>
    </xf>
    <xf numFmtId="3" fontId="9" fillId="4" borderId="141"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4"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1"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3" xfId="0" applyNumberFormat="1" applyFont="1" applyFill="1" applyBorder="1" applyAlignment="1">
      <alignment horizontal="left" vertical="center"/>
    </xf>
    <xf numFmtId="3" fontId="9" fillId="4" borderId="134" xfId="0" applyNumberFormat="1" applyFont="1" applyFill="1" applyBorder="1" applyAlignment="1"/>
    <xf numFmtId="3" fontId="9" fillId="4" borderId="213"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9" xfId="0" applyNumberFormat="1" applyFont="1" applyFill="1" applyBorder="1" applyAlignment="1">
      <alignment horizontal="center" vertical="center"/>
    </xf>
    <xf numFmtId="0" fontId="0" fillId="0" borderId="133" xfId="0" applyBorder="1" applyAlignment="1" applyProtection="1">
      <protection locked="0"/>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1" xfId="0" applyBorder="1"/>
    <xf numFmtId="0" fontId="0" fillId="0" borderId="232"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9"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9"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1" xfId="0" applyNumberFormat="1" applyFont="1" applyFill="1" applyBorder="1" applyAlignment="1">
      <alignment horizontal="center" vertical="center"/>
    </xf>
    <xf numFmtId="0" fontId="15" fillId="4" borderId="133" xfId="0" applyNumberFormat="1" applyFont="1" applyFill="1" applyBorder="1" applyAlignment="1">
      <alignment horizontal="center" vertical="center"/>
    </xf>
    <xf numFmtId="0" fontId="15" fillId="4" borderId="141"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9" fillId="4" borderId="34" xfId="0" applyNumberFormat="1" applyFont="1" applyFill="1" applyBorder="1" applyAlignment="1" applyProtection="1">
      <protection locked="0"/>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223"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30" fillId="4" borderId="60" xfId="0" applyNumberFormat="1" applyFont="1" applyFill="1" applyBorder="1" applyAlignment="1">
      <alignment horizontal="center"/>
    </xf>
    <xf numFmtId="3" fontId="9" fillId="4" borderId="133"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6" xfId="0" applyNumberFormat="1" applyFont="1" applyFill="1" applyBorder="1" applyAlignment="1">
      <alignment horizontal="left"/>
    </xf>
    <xf numFmtId="0" fontId="9" fillId="4" borderId="154" xfId="0" applyNumberFormat="1" applyFont="1" applyFill="1" applyBorder="1" applyAlignment="1">
      <alignment horizontal="left"/>
    </xf>
    <xf numFmtId="0" fontId="9" fillId="4" borderId="155"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8" xfId="0" applyNumberFormat="1" applyFont="1" applyFill="1" applyBorder="1" applyAlignment="1" applyProtection="1">
      <protection locked="0"/>
    </xf>
    <xf numFmtId="3" fontId="8" fillId="4" borderId="225" xfId="0" applyNumberFormat="1" applyFont="1" applyFill="1" applyBorder="1" applyAlignment="1" applyProtection="1">
      <protection locked="0"/>
    </xf>
    <xf numFmtId="0" fontId="9" fillId="4" borderId="236" xfId="0" applyNumberFormat="1" applyFont="1" applyFill="1" applyBorder="1" applyAlignment="1"/>
    <xf numFmtId="0" fontId="9" fillId="4" borderId="237" xfId="0" applyNumberFormat="1" applyFont="1" applyFill="1" applyBorder="1" applyAlignment="1"/>
    <xf numFmtId="3" fontId="8" fillId="4" borderId="139" xfId="0" applyNumberFormat="1" applyFont="1" applyFill="1" applyBorder="1" applyAlignment="1"/>
    <xf numFmtId="3" fontId="8" fillId="4" borderId="238" xfId="0" applyNumberFormat="1" applyFont="1" applyFill="1" applyBorder="1" applyAlignment="1"/>
    <xf numFmtId="3" fontId="8" fillId="4" borderId="239" xfId="0" applyNumberFormat="1" applyFont="1" applyFill="1" applyBorder="1" applyAlignment="1"/>
    <xf numFmtId="3" fontId="8" fillId="4" borderId="240"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1" xfId="0" applyNumberFormat="1" applyFont="1" applyFill="1" applyBorder="1" applyAlignment="1"/>
    <xf numFmtId="0" fontId="9" fillId="0" borderId="46" xfId="0" applyNumberFormat="1" applyFont="1" applyFill="1" applyBorder="1" applyAlignment="1"/>
    <xf numFmtId="0" fontId="9" fillId="0" borderId="133"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46"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8" fillId="0" borderId="31" xfId="0" applyNumberFormat="1" applyFont="1" applyFill="1" applyBorder="1" applyAlignment="1" applyProtection="1">
      <alignment horizontal="left"/>
      <protection locked="0"/>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6" xfId="0" applyNumberFormat="1" applyFont="1" applyFill="1" applyBorder="1" applyAlignment="1">
      <alignment horizontal="center"/>
    </xf>
    <xf numFmtId="0" fontId="9" fillId="0" borderId="241" xfId="0" applyNumberFormat="1" applyFont="1" applyFill="1" applyBorder="1" applyAlignment="1">
      <alignment horizontal="center"/>
    </xf>
    <xf numFmtId="0" fontId="9" fillId="0" borderId="216" xfId="0" applyNumberFormat="1" applyFont="1" applyFill="1" applyBorder="1" applyAlignment="1">
      <alignment horizontal="left"/>
    </xf>
    <xf numFmtId="0" fontId="9" fillId="0" borderId="241"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2" xfId="0" applyNumberFormat="1" applyFont="1" applyFill="1" applyBorder="1" applyAlignment="1">
      <alignment horizontal="center"/>
    </xf>
    <xf numFmtId="0" fontId="1" fillId="0" borderId="243"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4"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246"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3" xfId="0" applyNumberFormat="1" applyFont="1" applyFill="1" applyBorder="1" applyAlignment="1">
      <alignment horizontal="center" vertical="center"/>
    </xf>
    <xf numFmtId="0" fontId="23" fillId="4" borderId="230" xfId="0" applyNumberFormat="1" applyFont="1" applyFill="1" applyBorder="1" applyAlignment="1">
      <alignment horizontal="left" vertical="center" wrapText="1"/>
    </xf>
    <xf numFmtId="0" fontId="0" fillId="0" borderId="231" xfId="0" applyBorder="1" applyAlignment="1">
      <alignment horizontal="left" vertical="center" wrapText="1"/>
    </xf>
    <xf numFmtId="0" fontId="0" fillId="0" borderId="232" xfId="0" applyBorder="1" applyAlignment="1">
      <alignment horizontal="left" vertical="center" wrapText="1"/>
    </xf>
    <xf numFmtId="0" fontId="8" fillId="2" borderId="30" xfId="0" applyNumberFormat="1" applyFont="1" applyFill="1" applyBorder="1" applyAlignment="1">
      <alignment horizontal="center" vertical="center"/>
    </xf>
    <xf numFmtId="0" fontId="8" fillId="2" borderId="94" xfId="0" applyNumberFormat="1" applyFont="1" applyFill="1" applyBorder="1" applyAlignment="1">
      <alignment horizontal="center" vertical="center"/>
    </xf>
    <xf numFmtId="0" fontId="8" fillId="2" borderId="8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4"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2" borderId="246" xfId="0" applyNumberFormat="1" applyFont="1" applyFill="1" applyBorder="1" applyAlignment="1">
      <alignment horizontal="left"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9"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3" xfId="0" applyNumberFormat="1" applyFont="1" applyFill="1" applyBorder="1" applyAlignment="1">
      <alignment horizontal="center" vertical="center" wrapText="1"/>
    </xf>
    <xf numFmtId="0" fontId="23" fillId="0" borderId="224" xfId="0" applyNumberFormat="1" applyFont="1" applyFill="1" applyBorder="1" applyAlignment="1">
      <alignment horizontal="center" vertical="center" wrapText="1"/>
    </xf>
    <xf numFmtId="0" fontId="23" fillId="0" borderId="137"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7" xfId="0" applyNumberFormat="1" applyFont="1" applyFill="1" applyBorder="1" applyAlignment="1">
      <alignment horizontal="left" wrapText="1"/>
    </xf>
    <xf numFmtId="0" fontId="1" fillId="0" borderId="248" xfId="0" applyNumberFormat="1" applyFont="1" applyFill="1" applyBorder="1" applyAlignment="1">
      <alignment horizontal="left" wrapText="1"/>
    </xf>
    <xf numFmtId="0" fontId="1" fillId="0" borderId="249"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7" xfId="0" applyNumberFormat="1" applyFont="1" applyFill="1" applyBorder="1" applyAlignment="1">
      <alignment horizontal="center" wrapText="1"/>
    </xf>
    <xf numFmtId="0" fontId="1" fillId="0" borderId="248" xfId="0" applyNumberFormat="1" applyFont="1" applyFill="1" applyBorder="1" applyAlignment="1">
      <alignment horizontal="center" wrapText="1"/>
    </xf>
    <xf numFmtId="0" fontId="1" fillId="0" borderId="249" xfId="0" applyNumberFormat="1" applyFont="1" applyFill="1" applyBorder="1" applyAlignment="1">
      <alignment horizontal="center" wrapText="1"/>
    </xf>
    <xf numFmtId="3" fontId="8" fillId="4" borderId="50" xfId="0" applyNumberFormat="1" applyFont="1" applyFill="1" applyBorder="1" applyAlignment="1" applyProtection="1">
      <protection locked="0"/>
    </xf>
    <xf numFmtId="3" fontId="8"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0" fontId="8" fillId="4" borderId="65" xfId="0" applyNumberFormat="1" applyFont="1" applyFill="1" applyBorder="1" applyAlignment="1">
      <alignment horizontal="left" vertical="center"/>
    </xf>
    <xf numFmtId="0" fontId="9" fillId="4" borderId="65"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76"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9"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250" xfId="0" applyNumberFormat="1" applyFont="1" applyFill="1" applyBorder="1" applyAlignment="1">
      <alignment horizontal="center"/>
    </xf>
    <xf numFmtId="0" fontId="11" fillId="4" borderId="96" xfId="0" applyNumberFormat="1" applyFont="1" applyFill="1" applyBorder="1" applyAlignment="1">
      <alignment horizontal="center"/>
    </xf>
    <xf numFmtId="0" fontId="11" fillId="0" borderId="137"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0" fontId="8" fillId="0" borderId="224" xfId="0" applyNumberFormat="1" applyFont="1" applyFill="1" applyBorder="1" applyAlignment="1">
      <alignment horizontal="center" vertical="center"/>
    </xf>
    <xf numFmtId="0" fontId="8" fillId="0" borderId="251" xfId="0" applyNumberFormat="1" applyFont="1" applyFill="1" applyBorder="1" applyAlignment="1">
      <alignment horizontal="center" vertical="center"/>
    </xf>
    <xf numFmtId="0" fontId="8" fillId="0" borderId="252"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75" xfId="0" applyNumberFormat="1" applyFont="1" applyFill="1" applyBorder="1" applyAlignment="1">
      <alignment horizontal="left" indent="3"/>
    </xf>
    <xf numFmtId="0" fontId="9" fillId="0" borderId="24" xfId="0" applyNumberFormat="1" applyFont="1" applyFill="1" applyBorder="1" applyAlignment="1">
      <alignment horizontal="left" indent="3"/>
    </xf>
    <xf numFmtId="0" fontId="9" fillId="0" borderId="31" xfId="0" applyNumberFormat="1" applyFont="1" applyFill="1" applyBorder="1" applyAlignment="1">
      <alignment horizontal="left" indent="3"/>
    </xf>
    <xf numFmtId="0" fontId="9" fillId="0" borderId="134"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11" fillId="4" borderId="88" xfId="0" applyNumberFormat="1" applyFont="1" applyFill="1" applyBorder="1" applyAlignment="1">
      <alignment horizontal="center" vertical="center" wrapText="1"/>
    </xf>
    <xf numFmtId="0" fontId="11" fillId="4" borderId="28" xfId="0" applyNumberFormat="1" applyFont="1" applyFill="1" applyBorder="1" applyAlignment="1">
      <alignment horizontal="center" vertical="center" wrapText="1"/>
    </xf>
    <xf numFmtId="0" fontId="11" fillId="4" borderId="6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9"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3" fontId="8" fillId="0" borderId="253" xfId="0" applyNumberFormat="1" applyFont="1" applyFill="1" applyBorder="1" applyAlignment="1" applyProtection="1">
      <alignment horizontal="center"/>
      <protection locked="0"/>
    </xf>
    <xf numFmtId="3" fontId="8" fillId="0" borderId="254" xfId="0" applyNumberFormat="1" applyFont="1" applyFill="1" applyBorder="1" applyAlignment="1" applyProtection="1">
      <alignment horizontal="center"/>
      <protection locked="0"/>
    </xf>
    <xf numFmtId="3" fontId="8" fillId="0" borderId="257"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139" xfId="0" applyNumberFormat="1" applyFont="1" applyFill="1" applyBorder="1" applyAlignment="1"/>
    <xf numFmtId="3" fontId="8" fillId="0" borderId="238" xfId="0" applyNumberFormat="1" applyFont="1" applyFill="1" applyBorder="1" applyAlignment="1"/>
    <xf numFmtId="3" fontId="8" fillId="0" borderId="259" xfId="0" applyNumberFormat="1" applyFont="1" applyFill="1" applyBorder="1" applyAlignment="1" applyProtection="1">
      <alignment horizontal="center"/>
      <protection locked="0"/>
    </xf>
    <xf numFmtId="3" fontId="8" fillId="0" borderId="260" xfId="0" applyNumberFormat="1" applyFont="1" applyFill="1" applyBorder="1" applyAlignment="1" applyProtection="1">
      <alignment horizontal="center"/>
      <protection locked="0"/>
    </xf>
    <xf numFmtId="3" fontId="8" fillId="0" borderId="261" xfId="0" applyNumberFormat="1" applyFont="1" applyFill="1" applyBorder="1" applyAlignment="1" applyProtection="1">
      <alignment horizontal="center"/>
      <protection locked="0"/>
    </xf>
    <xf numFmtId="3" fontId="8" fillId="0" borderId="262"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3" fontId="9" fillId="0" borderId="255" xfId="0" applyNumberFormat="1" applyFont="1" applyFill="1" applyBorder="1" applyAlignment="1"/>
    <xf numFmtId="3" fontId="9" fillId="0" borderId="256" xfId="0" applyNumberFormat="1" applyFont="1" applyFill="1" applyBorder="1" applyAlignment="1"/>
    <xf numFmtId="0" fontId="8" fillId="0" borderId="2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0" fontId="9" fillId="4" borderId="134"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1" xfId="0" applyNumberFormat="1" applyFont="1" applyFill="1" applyBorder="1" applyAlignment="1">
      <alignment horizontal="center"/>
    </xf>
    <xf numFmtId="0" fontId="8" fillId="7" borderId="133"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3" xfId="0" applyNumberFormat="1" applyFont="1" applyFill="1" applyBorder="1" applyAlignment="1">
      <alignment horizontal="center" vertical="center" wrapText="1"/>
    </xf>
    <xf numFmtId="0" fontId="8" fillId="4" borderId="264"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3"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50" xfId="0" applyNumberFormat="1" applyFont="1" applyFill="1" applyBorder="1" applyAlignment="1">
      <alignment horizontal="center" vertical="center"/>
    </xf>
    <xf numFmtId="0" fontId="8" fillId="4" borderId="246"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4"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4" xfId="0" applyNumberFormat="1" applyFont="1" applyFill="1" applyBorder="1" applyAlignment="1">
      <alignment horizontal="center" vertical="center"/>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5" xfId="0" applyBorder="1" applyAlignment="1"/>
    <xf numFmtId="0" fontId="32" fillId="0" borderId="0" xfId="0" applyFont="1" applyBorder="1" applyAlignment="1"/>
    <xf numFmtId="0" fontId="0" fillId="0" borderId="29" xfId="0" applyBorder="1" applyAlignment="1" applyProtection="1">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23"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0" borderId="245" xfId="0" applyNumberFormat="1" applyFont="1" applyFill="1" applyBorder="1" applyAlignment="1">
      <alignment horizontal="center" vertical="center"/>
    </xf>
    <xf numFmtId="0" fontId="8" fillId="0" borderId="246" xfId="0" applyNumberFormat="1" applyFont="1" applyFill="1" applyBorder="1" applyAlignment="1">
      <alignment horizontal="center" vertical="center"/>
    </xf>
    <xf numFmtId="0" fontId="8" fillId="0" borderId="250"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6" xfId="0" applyNumberFormat="1" applyFont="1" applyFill="1" applyBorder="1" applyAlignment="1" applyProtection="1">
      <alignment horizontal="center" wrapText="1"/>
      <protection locked="0"/>
    </xf>
    <xf numFmtId="0" fontId="42" fillId="0" borderId="266" xfId="0" applyFont="1" applyBorder="1" applyAlignment="1">
      <alignment horizontal="center" wrapText="1"/>
    </xf>
    <xf numFmtId="0" fontId="42" fillId="0" borderId="267" xfId="0" applyFont="1" applyBorder="1" applyAlignment="1">
      <alignment horizontal="center" wrapText="1"/>
    </xf>
    <xf numFmtId="0" fontId="8" fillId="0" borderId="268" xfId="0" applyNumberFormat="1" applyFont="1" applyFill="1" applyBorder="1" applyAlignment="1">
      <alignment horizontal="center" vertical="center" wrapText="1"/>
    </xf>
    <xf numFmtId="0" fontId="0" fillId="0" borderId="269" xfId="0" applyBorder="1" applyAlignment="1">
      <alignment horizontal="center" wrapText="1"/>
    </xf>
    <xf numFmtId="0" fontId="0" fillId="0" borderId="270"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cellXfs>
  <cellStyles count="6">
    <cellStyle name="Comma" xfId="3" builtinId="3"/>
    <cellStyle name="Hyperlink" xfId="2" builtinId="8"/>
    <cellStyle name="Normal" xfId="0" builtinId="0"/>
    <cellStyle name="Normal 2" xfId="4"/>
    <cellStyle name="Percent" xfId="1" builtinId="5"/>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ine/AppData/Local/Microsoft/Windows/INetCache/Content.Outlook/B9TAEYBP/Kerry's%20Por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35 A Extracts"/>
      <sheetName val="General Instructions"/>
      <sheetName val="TofC"/>
      <sheetName val="Executive Summary"/>
      <sheetName val="Blank"/>
      <sheetName val="E-1"/>
      <sheetName val="E-2"/>
      <sheetName val="E-3"/>
      <sheetName val="E-4"/>
      <sheetName val="E-5"/>
      <sheetName val="E-6"/>
      <sheetName val="E-7"/>
      <sheetName val="E-8"/>
      <sheetName val="FS"/>
      <sheetName val="F-1"/>
      <sheetName val="F-2"/>
      <sheetName val="F-3"/>
      <sheetName val="F-4"/>
      <sheetName val="F-5"/>
      <sheetName val="F-6"/>
      <sheetName val="F-7"/>
      <sheetName val="F-8"/>
      <sheetName val="F-9"/>
      <sheetName val="F-9a"/>
      <sheetName val="F-10"/>
      <sheetName val="F-11"/>
      <sheetName val="F-12"/>
      <sheetName val="F-13"/>
      <sheetName val="F-14"/>
      <sheetName val="F-15"/>
      <sheetName val="F-16"/>
      <sheetName val="F-17"/>
      <sheetName val="F-18"/>
      <sheetName val="F-19"/>
      <sheetName val="F-20"/>
      <sheetName val="F-21"/>
      <sheetName val="F-22"/>
      <sheetName val="F-23"/>
      <sheetName val="F-24"/>
      <sheetName val="F-25"/>
      <sheetName val="WS"/>
      <sheetName val="W-1"/>
      <sheetName val="W-2"/>
      <sheetName val="W-3"/>
      <sheetName val="W-3 (a)"/>
      <sheetName val="W-4"/>
      <sheetName val="W-5"/>
      <sheetName val="W-5a"/>
      <sheetName val="W-6"/>
      <sheetName val="W-7"/>
      <sheetName val="W-8"/>
      <sheetName val="W-9"/>
      <sheetName val="W-10"/>
      <sheetName val="W-11"/>
      <sheetName val="W-12"/>
      <sheetName val="SIA"/>
      <sheetName val="Revenue Summary"/>
      <sheetName val="Capital Reserve Summary"/>
      <sheetName val="SIA Up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32">
          <cell r="G32">
            <v>24667</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usteesawd@roadrunner.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anagerawd@roadrunner.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G101"/>
  <sheetViews>
    <sheetView tabSelected="1" workbookViewId="0">
      <selection activeCell="D46" sqref="D46"/>
    </sheetView>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2" spans="2:7" ht="12.95" customHeight="1">
      <c r="B2" s="6"/>
      <c r="C2" s="7"/>
      <c r="D2" s="7"/>
      <c r="E2" s="7"/>
      <c r="F2" s="7"/>
      <c r="G2" s="3"/>
    </row>
    <row r="3" spans="2:7" ht="12.95" customHeight="1">
      <c r="B3" s="8"/>
      <c r="C3" s="9"/>
      <c r="D3" s="9"/>
      <c r="E3" s="9"/>
      <c r="F3" s="10"/>
      <c r="G3" s="3"/>
    </row>
    <row r="4" spans="2:7" ht="12.95" customHeight="1">
      <c r="B4" s="8"/>
      <c r="C4" s="9"/>
      <c r="D4" s="9"/>
      <c r="E4" s="9"/>
      <c r="F4" s="10"/>
      <c r="G4" s="3"/>
    </row>
    <row r="5" spans="2:7" ht="12.95" customHeight="1">
      <c r="B5" s="8"/>
      <c r="C5" s="9"/>
      <c r="D5" s="9"/>
      <c r="E5" s="9"/>
      <c r="F5" s="10"/>
      <c r="G5" s="3"/>
    </row>
    <row r="6" spans="2:7" ht="12.95" customHeight="1">
      <c r="B6" s="8"/>
      <c r="C6" s="9"/>
      <c r="D6" s="9"/>
      <c r="E6" s="9"/>
      <c r="F6" s="10"/>
      <c r="G6" s="3"/>
    </row>
    <row r="7" spans="2:7" ht="12.95" customHeight="1">
      <c r="B7" s="8"/>
      <c r="C7" s="9"/>
      <c r="D7" s="9"/>
      <c r="E7" s="9"/>
      <c r="F7" s="10"/>
      <c r="G7" s="3"/>
    </row>
    <row r="8" spans="2:7" ht="12.95" customHeight="1">
      <c r="B8" s="8"/>
      <c r="C8" s="9"/>
      <c r="D8" s="9"/>
      <c r="E8" s="9"/>
      <c r="F8" s="10"/>
      <c r="G8" s="3"/>
    </row>
    <row r="9" spans="2:7" ht="36.75">
      <c r="B9" s="11" t="s">
        <v>708</v>
      </c>
      <c r="C9" s="12"/>
      <c r="D9" s="12"/>
      <c r="E9" s="12"/>
      <c r="F9" s="12"/>
      <c r="G9" s="3"/>
    </row>
    <row r="10" spans="2:7" ht="12.95" customHeight="1">
      <c r="B10" s="1263" t="s">
        <v>855</v>
      </c>
      <c r="C10" s="12"/>
      <c r="D10" s="12"/>
      <c r="E10" s="12"/>
      <c r="F10" s="12"/>
      <c r="G10" s="3"/>
    </row>
    <row r="11" spans="2:7" ht="36.75">
      <c r="B11" s="11" t="s">
        <v>709</v>
      </c>
      <c r="C11" s="12"/>
      <c r="D11" s="12"/>
      <c r="E11" s="12"/>
      <c r="F11" s="12"/>
      <c r="G11" s="3"/>
    </row>
    <row r="12" spans="2:7" ht="12.95" customHeight="1">
      <c r="B12" s="8"/>
      <c r="C12" s="9"/>
      <c r="D12" s="9"/>
      <c r="E12" s="9"/>
      <c r="F12" s="10"/>
      <c r="G12" s="3"/>
    </row>
    <row r="13" spans="2:7" ht="12.95" customHeight="1">
      <c r="B13" s="8"/>
      <c r="C13" s="9"/>
      <c r="D13" s="9"/>
      <c r="E13" s="9"/>
      <c r="F13" s="10"/>
      <c r="G13" s="3"/>
    </row>
    <row r="14" spans="2:7" ht="12.95" customHeight="1">
      <c r="B14" s="8"/>
      <c r="C14" s="1539" t="s">
        <v>1184</v>
      </c>
      <c r="D14" s="1539"/>
      <c r="E14" s="1539"/>
      <c r="F14" s="1540"/>
      <c r="G14" s="3"/>
    </row>
    <row r="15" spans="2:7" ht="12.95" customHeight="1">
      <c r="B15" s="8"/>
      <c r="C15" s="1537"/>
      <c r="D15" s="1537"/>
      <c r="E15" s="1537"/>
      <c r="F15" s="1538"/>
      <c r="G15" s="3"/>
    </row>
    <row r="16" spans="2:7" ht="15.75">
      <c r="B16" s="26" t="s">
        <v>710</v>
      </c>
      <c r="C16" s="1366"/>
      <c r="D16" s="1366"/>
      <c r="E16" s="1366"/>
      <c r="F16" s="1367"/>
      <c r="G16" s="3"/>
    </row>
    <row r="17" spans="2:7" ht="12.95" customHeight="1">
      <c r="B17" s="18"/>
      <c r="C17" s="1539"/>
      <c r="D17" s="1541"/>
      <c r="E17" s="1541"/>
      <c r="F17" s="1542"/>
      <c r="G17" s="3"/>
    </row>
    <row r="18" spans="2:7" ht="12.95" customHeight="1">
      <c r="B18" s="18"/>
      <c r="C18" s="1543" t="s">
        <v>1185</v>
      </c>
      <c r="D18" s="1544"/>
      <c r="E18" s="1544"/>
      <c r="F18" s="1545"/>
      <c r="G18" s="3"/>
    </row>
    <row r="19" spans="2:7" ht="12.95" customHeight="1">
      <c r="B19" s="15" t="s">
        <v>711</v>
      </c>
      <c r="C19" s="1543"/>
      <c r="D19" s="1544"/>
      <c r="E19" s="1544"/>
      <c r="F19" s="1545"/>
      <c r="G19" s="3"/>
    </row>
    <row r="20" spans="2:7" ht="12.95" customHeight="1">
      <c r="B20" s="19"/>
      <c r="C20" s="16"/>
      <c r="D20" s="16"/>
      <c r="E20" s="16"/>
      <c r="F20" s="17"/>
      <c r="G20" s="3"/>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t="s">
        <v>712</v>
      </c>
      <c r="C24" s="12"/>
      <c r="D24" s="21"/>
      <c r="E24" s="21"/>
      <c r="F24" s="21"/>
      <c r="G24" s="3"/>
    </row>
    <row r="25" spans="2:7" ht="6" customHeight="1">
      <c r="B25" s="13"/>
      <c r="C25" s="14"/>
      <c r="D25" s="9"/>
      <c r="E25" s="9"/>
      <c r="F25" s="10"/>
      <c r="G25" s="3"/>
    </row>
    <row r="26" spans="2:7" ht="36.75">
      <c r="B26" s="11" t="s">
        <v>713</v>
      </c>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t="s">
        <v>714</v>
      </c>
      <c r="C29" s="12"/>
      <c r="D29" s="21"/>
      <c r="E29" s="21"/>
      <c r="F29" s="21"/>
      <c r="G29" s="3"/>
    </row>
    <row r="30" spans="2:7" ht="12.95" customHeight="1">
      <c r="B30" s="13"/>
      <c r="C30" s="14"/>
      <c r="D30" s="9"/>
      <c r="E30" s="9"/>
      <c r="F30" s="10"/>
      <c r="G30" s="3"/>
    </row>
    <row r="31" spans="2:7" ht="36.75">
      <c r="B31" s="11" t="s">
        <v>715</v>
      </c>
      <c r="C31" s="12"/>
      <c r="D31" s="21"/>
      <c r="E31" s="21"/>
      <c r="F31" s="21"/>
      <c r="G31" s="3"/>
    </row>
    <row r="32" spans="2:7" ht="12.95" customHeight="1">
      <c r="B32" s="13"/>
      <c r="C32" s="14"/>
      <c r="D32" s="9"/>
      <c r="E32" s="9"/>
      <c r="F32" s="10"/>
      <c r="G32" s="3"/>
    </row>
    <row r="33" spans="2:7" ht="22.5">
      <c r="B33" s="20" t="s">
        <v>716</v>
      </c>
      <c r="C33" s="12"/>
      <c r="D33" s="21"/>
      <c r="E33" s="21"/>
      <c r="F33" s="21"/>
      <c r="G33" s="3"/>
    </row>
    <row r="34" spans="2:7" ht="12.95" customHeight="1">
      <c r="B34" s="13"/>
      <c r="C34" s="14"/>
      <c r="D34" s="9"/>
      <c r="E34" s="9"/>
      <c r="F34" s="10"/>
      <c r="G34" s="3"/>
    </row>
    <row r="35" spans="2:7" ht="33">
      <c r="B35" s="1552" t="s">
        <v>1175</v>
      </c>
      <c r="C35" s="1553"/>
      <c r="D35" s="1553"/>
      <c r="E35" s="1553"/>
      <c r="F35" s="1554"/>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46" t="s">
        <v>1014</v>
      </c>
      <c r="C41" s="1547"/>
      <c r="D41" s="1539"/>
      <c r="E41" s="1539"/>
      <c r="F41" s="1540"/>
      <c r="G41" s="3"/>
    </row>
    <row r="42" spans="2:7" ht="16.5" customHeight="1">
      <c r="B42" s="1546"/>
      <c r="C42" s="1547"/>
      <c r="D42" s="1543"/>
      <c r="E42" s="1543"/>
      <c r="F42" s="1548"/>
      <c r="G42" s="3"/>
    </row>
    <row r="43" spans="2:7" ht="12.95" customHeight="1">
      <c r="B43" s="8"/>
      <c r="C43" s="9"/>
      <c r="D43" s="1549" t="s">
        <v>1188</v>
      </c>
      <c r="E43" s="1550"/>
      <c r="F43" s="1551"/>
      <c r="G43" s="3"/>
    </row>
    <row r="44" spans="2:7" ht="12.95" customHeight="1">
      <c r="B44" s="8"/>
      <c r="C44" s="9"/>
      <c r="D44" s="9"/>
      <c r="E44" s="9"/>
      <c r="F44" s="10"/>
      <c r="G44" s="3"/>
    </row>
    <row r="45" spans="2:7" ht="15.75">
      <c r="B45" s="8"/>
      <c r="C45" s="9"/>
      <c r="D45" s="23" t="s">
        <v>717</v>
      </c>
      <c r="E45" s="1364" t="s">
        <v>1181</v>
      </c>
      <c r="F45" s="1362"/>
      <c r="G45" s="3"/>
    </row>
    <row r="46" spans="2:7" ht="15.75">
      <c r="B46" s="8"/>
      <c r="C46" s="9"/>
      <c r="D46" s="22" t="s">
        <v>1015</v>
      </c>
      <c r="E46" s="1365" t="s">
        <v>1182</v>
      </c>
      <c r="F46" s="1363"/>
      <c r="G46" s="3"/>
    </row>
    <row r="47" spans="2:7" ht="12.95" customHeight="1">
      <c r="B47" s="8"/>
      <c r="C47" s="9"/>
      <c r="D47" s="9"/>
      <c r="E47" s="1535" t="s">
        <v>1183</v>
      </c>
      <c r="F47" s="1536"/>
      <c r="G47" s="3"/>
    </row>
    <row r="48" spans="2:7" ht="12.95" customHeight="1">
      <c r="B48" s="8"/>
      <c r="C48" s="9"/>
      <c r="D48" s="23" t="s">
        <v>587</v>
      </c>
      <c r="E48" s="1537"/>
      <c r="F48" s="1538"/>
      <c r="G48" s="3"/>
    </row>
    <row r="49" spans="2:7" ht="12.95" customHeight="1">
      <c r="B49" s="8"/>
      <c r="C49" s="9"/>
      <c r="D49" s="9"/>
      <c r="E49" s="9"/>
      <c r="F49" s="10"/>
      <c r="G49" s="3"/>
    </row>
    <row r="50" spans="2:7" ht="12.95" customHeight="1" thickBo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7:F48"/>
    <mergeCell ref="C14:F15"/>
    <mergeCell ref="C17:F17"/>
    <mergeCell ref="C18:F18"/>
    <mergeCell ref="B41:C42"/>
    <mergeCell ref="D41:F42"/>
    <mergeCell ref="C19:F19"/>
    <mergeCell ref="D43:F43"/>
    <mergeCell ref="B35:F35"/>
  </mergeCells>
  <phoneticPr fontId="0" type="noConversion"/>
  <hyperlinks>
    <hyperlink ref="E47" r:id="rId1"/>
  </hyperlinks>
  <printOptions horizontalCentered="1" verticalCentered="1"/>
  <pageMargins left="0.25" right="0.25" top="0.25" bottom="0.3" header="0" footer="0.25"/>
  <pageSetup scale="93" orientation="portrait" r:id="rId2"/>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I59"/>
  <sheetViews>
    <sheetView topLeftCell="A22" workbookViewId="0">
      <selection activeCell="D15" sqref="D15:H15"/>
    </sheetView>
  </sheetViews>
  <sheetFormatPr defaultColWidth="9.6640625" defaultRowHeight="12.75"/>
  <cols>
    <col min="1" max="1" width="4.21875" style="2" customWidth="1"/>
    <col min="2" max="2" width="9.6640625" style="2" customWidth="1"/>
    <col min="3" max="3" width="15.5546875" style="2" customWidth="1"/>
    <col min="4" max="8" width="12.77734375" style="2" customWidth="1"/>
    <col min="9" max="9" width="2.5546875" style="2" customWidth="1"/>
    <col min="10" max="16384" width="9.6640625" style="2"/>
  </cols>
  <sheetData>
    <row r="1" spans="2:9" ht="13.5" thickBot="1">
      <c r="B1" s="9" t="s">
        <v>957</v>
      </c>
      <c r="C1" s="1722" t="str">
        <f>+'E-2'!C1:D1</f>
        <v>Insert Utility Name on E-2 and it will be placed throughout report</v>
      </c>
      <c r="D1" s="1722"/>
      <c r="E1" s="1722"/>
      <c r="F1" s="9"/>
      <c r="G1" s="9" t="s">
        <v>958</v>
      </c>
      <c r="H1" s="477">
        <f>+'E-2'!F1</f>
        <v>43100</v>
      </c>
    </row>
    <row r="2" spans="2:9" ht="13.5" thickTop="1">
      <c r="B2" s="1649" t="s">
        <v>959</v>
      </c>
      <c r="C2" s="1651"/>
      <c r="D2" s="1651"/>
      <c r="E2" s="1651"/>
      <c r="F2" s="1651"/>
      <c r="G2" s="1651"/>
      <c r="H2" s="1652"/>
      <c r="I2" s="3"/>
    </row>
    <row r="3" spans="2:9" ht="18.75" customHeight="1" thickBot="1">
      <c r="B3" s="1650"/>
      <c r="C3" s="1653"/>
      <c r="D3" s="1653"/>
      <c r="E3" s="1653"/>
      <c r="F3" s="1653"/>
      <c r="G3" s="1653"/>
      <c r="H3" s="1654"/>
      <c r="I3" s="3"/>
    </row>
    <row r="4" spans="2:9" s="9" customFormat="1" ht="15.75" customHeight="1" thickTop="1">
      <c r="B4" s="87">
        <v>1</v>
      </c>
      <c r="C4" s="1394" t="s">
        <v>984</v>
      </c>
      <c r="D4" s="1753" t="s">
        <v>1201</v>
      </c>
      <c r="E4" s="1753"/>
      <c r="F4" s="1753"/>
      <c r="G4" s="1753"/>
      <c r="H4" s="1754"/>
      <c r="I4" s="81"/>
    </row>
    <row r="5" spans="2:9" s="9" customFormat="1" ht="15" customHeight="1">
      <c r="B5" s="86">
        <v>2</v>
      </c>
      <c r="C5" s="1759" t="s">
        <v>985</v>
      </c>
      <c r="D5" s="1760"/>
      <c r="E5" s="1760"/>
      <c r="F5" s="1760"/>
      <c r="G5" s="1760"/>
      <c r="H5" s="1395"/>
      <c r="I5" s="81"/>
    </row>
    <row r="6" spans="2:9" s="9" customFormat="1" ht="15" customHeight="1">
      <c r="B6" s="86">
        <v>3</v>
      </c>
      <c r="C6" s="1696" t="s">
        <v>1219</v>
      </c>
      <c r="D6" s="1697"/>
      <c r="E6" s="1697"/>
      <c r="F6" s="1697"/>
      <c r="G6" s="1697"/>
      <c r="H6" s="1698"/>
      <c r="I6" s="81"/>
    </row>
    <row r="7" spans="2:9" s="9" customFormat="1" ht="15" customHeight="1">
      <c r="B7" s="86">
        <v>4</v>
      </c>
      <c r="C7" s="1729" t="s">
        <v>1202</v>
      </c>
      <c r="D7" s="1730"/>
      <c r="E7" s="1730"/>
      <c r="F7" s="1730"/>
      <c r="G7" s="1730"/>
      <c r="H7" s="1731"/>
      <c r="I7" s="81"/>
    </row>
    <row r="8" spans="2:9" s="9" customFormat="1" ht="15" customHeight="1">
      <c r="B8" s="86">
        <v>5</v>
      </c>
      <c r="C8" s="1729" t="s">
        <v>1203</v>
      </c>
      <c r="D8" s="1730"/>
      <c r="E8" s="1730"/>
      <c r="F8" s="1730"/>
      <c r="G8" s="1730"/>
      <c r="H8" s="1731"/>
      <c r="I8" s="81"/>
    </row>
    <row r="9" spans="2:9" s="9" customFormat="1" ht="15" customHeight="1">
      <c r="B9" s="86">
        <v>6</v>
      </c>
      <c r="C9" s="1717"/>
      <c r="D9" s="1750"/>
      <c r="E9" s="1750"/>
      <c r="F9" s="1750"/>
      <c r="G9" s="1750"/>
      <c r="H9" s="1738"/>
      <c r="I9" s="81"/>
    </row>
    <row r="10" spans="2:9" s="9" customFormat="1" ht="15">
      <c r="B10" s="86">
        <v>7</v>
      </c>
      <c r="C10" s="1400" t="s">
        <v>986</v>
      </c>
      <c r="D10" s="1403" t="s">
        <v>1204</v>
      </c>
      <c r="E10" s="1402" t="s">
        <v>972</v>
      </c>
      <c r="F10" s="1534" t="s">
        <v>1220</v>
      </c>
      <c r="G10" s="1524"/>
      <c r="H10" s="1396"/>
      <c r="I10" s="81"/>
    </row>
    <row r="11" spans="2:9" s="9" customFormat="1" ht="15" customHeight="1">
      <c r="B11" s="86">
        <v>8</v>
      </c>
      <c r="C11" s="1747" t="s">
        <v>394</v>
      </c>
      <c r="D11" s="1748"/>
      <c r="E11" s="1748"/>
      <c r="F11" s="1748"/>
      <c r="G11" s="1733"/>
      <c r="H11" s="1734"/>
      <c r="I11" s="81"/>
    </row>
    <row r="12" spans="2:9" s="9" customFormat="1" ht="15" customHeight="1">
      <c r="B12" s="86">
        <v>9</v>
      </c>
      <c r="C12" s="1696" t="s">
        <v>1205</v>
      </c>
      <c r="D12" s="1697"/>
      <c r="E12" s="1697"/>
      <c r="F12" s="1697"/>
      <c r="G12" s="1697"/>
      <c r="H12" s="1698"/>
      <c r="I12" s="81"/>
    </row>
    <row r="13" spans="2:9" s="9" customFormat="1" ht="15" customHeight="1">
      <c r="B13" s="86">
        <v>10</v>
      </c>
      <c r="C13" s="1729" t="s">
        <v>1203</v>
      </c>
      <c r="D13" s="1730"/>
      <c r="E13" s="1730"/>
      <c r="F13" s="1730"/>
      <c r="G13" s="1730"/>
      <c r="H13" s="1731"/>
      <c r="I13" s="81"/>
    </row>
    <row r="14" spans="2:9" s="9" customFormat="1" ht="15" customHeight="1">
      <c r="B14" s="86">
        <v>11</v>
      </c>
      <c r="C14" s="1732"/>
      <c r="D14" s="1733"/>
      <c r="E14" s="1733"/>
      <c r="F14" s="1733"/>
      <c r="G14" s="1733"/>
      <c r="H14" s="1734"/>
      <c r="I14" s="81"/>
    </row>
    <row r="15" spans="2:9" s="9" customFormat="1" ht="15" customHeight="1">
      <c r="B15" s="86">
        <v>12</v>
      </c>
      <c r="C15" s="1401" t="s">
        <v>395</v>
      </c>
      <c r="D15" s="1755" t="s">
        <v>1206</v>
      </c>
      <c r="E15" s="1755"/>
      <c r="F15" s="1755"/>
      <c r="G15" s="1755"/>
      <c r="H15" s="1756"/>
      <c r="I15" s="81"/>
    </row>
    <row r="16" spans="2:9" s="9" customFormat="1">
      <c r="B16" s="86">
        <v>13</v>
      </c>
      <c r="C16" s="1761" t="s">
        <v>396</v>
      </c>
      <c r="D16" s="1762"/>
      <c r="E16" s="1762"/>
      <c r="F16" s="1762"/>
      <c r="G16" s="1762"/>
      <c r="H16" s="1397"/>
      <c r="I16" s="81"/>
    </row>
    <row r="17" spans="2:9" s="9" customFormat="1" ht="15" customHeight="1">
      <c r="B17" s="86">
        <v>14</v>
      </c>
      <c r="C17" s="1719" t="s">
        <v>1207</v>
      </c>
      <c r="D17" s="1720"/>
      <c r="E17" s="1720"/>
      <c r="F17" s="1720"/>
      <c r="G17" s="1720"/>
      <c r="H17" s="1721"/>
      <c r="I17" s="81"/>
    </row>
    <row r="18" spans="2:9" s="9" customFormat="1" ht="15" customHeight="1">
      <c r="B18" s="86">
        <v>15</v>
      </c>
      <c r="C18" s="1719" t="s">
        <v>1208</v>
      </c>
      <c r="D18" s="1720"/>
      <c r="E18" s="1720"/>
      <c r="F18" s="1720"/>
      <c r="G18" s="1720"/>
      <c r="H18" s="1721"/>
      <c r="I18" s="81"/>
    </row>
    <row r="19" spans="2:9" s="9" customFormat="1" ht="15" customHeight="1">
      <c r="B19" s="86">
        <v>16</v>
      </c>
      <c r="C19" s="1719" t="s">
        <v>1209</v>
      </c>
      <c r="D19" s="1720"/>
      <c r="E19" s="1720"/>
      <c r="F19" s="1720"/>
      <c r="G19" s="1720"/>
      <c r="H19" s="1721"/>
      <c r="I19" s="81"/>
    </row>
    <row r="20" spans="2:9" s="9" customFormat="1" ht="15" customHeight="1">
      <c r="B20" s="86">
        <v>17</v>
      </c>
      <c r="C20" s="1717"/>
      <c r="D20" s="1750"/>
      <c r="E20" s="1750"/>
      <c r="F20" s="1750"/>
      <c r="G20" s="1750"/>
      <c r="H20" s="1738"/>
      <c r="I20" s="81"/>
    </row>
    <row r="21" spans="2:9" s="9" customFormat="1" ht="15" customHeight="1">
      <c r="B21" s="86">
        <v>18</v>
      </c>
      <c r="C21" s="1757" t="s">
        <v>987</v>
      </c>
      <c r="D21" s="1758"/>
      <c r="E21" s="1751">
        <v>36626</v>
      </c>
      <c r="F21" s="1751"/>
      <c r="G21" s="1751"/>
      <c r="H21" s="1752"/>
      <c r="I21" s="81"/>
    </row>
    <row r="22" spans="2:9" s="9" customFormat="1" ht="15" customHeight="1" thickBot="1">
      <c r="B22" s="86">
        <v>19</v>
      </c>
      <c r="C22" s="1747" t="s">
        <v>397</v>
      </c>
      <c r="D22" s="1748"/>
      <c r="E22" s="1748"/>
      <c r="F22" s="1398"/>
      <c r="G22" s="1398"/>
      <c r="H22" s="1399"/>
      <c r="I22" s="81"/>
    </row>
    <row r="23" spans="2:9" s="9" customFormat="1" ht="15" customHeight="1">
      <c r="B23" s="111"/>
      <c r="C23" s="1723" t="s">
        <v>913</v>
      </c>
      <c r="D23" s="1723"/>
      <c r="E23" s="1723"/>
      <c r="F23" s="1723"/>
      <c r="G23" s="1723"/>
      <c r="H23" s="1724"/>
      <c r="I23" s="81"/>
    </row>
    <row r="24" spans="2:9" s="9" customFormat="1" ht="12.75" customHeight="1" thickBot="1">
      <c r="B24" s="112"/>
      <c r="C24" s="1725"/>
      <c r="D24" s="1725"/>
      <c r="E24" s="1725"/>
      <c r="F24" s="1725"/>
      <c r="G24" s="1725"/>
      <c r="H24" s="1726"/>
      <c r="I24" s="81"/>
    </row>
    <row r="25" spans="2:9" s="9" customFormat="1" ht="15.75" customHeight="1" thickTop="1">
      <c r="B25" s="86"/>
      <c r="C25" s="1711" t="s">
        <v>710</v>
      </c>
      <c r="D25" s="1715"/>
      <c r="E25" s="1711" t="s">
        <v>914</v>
      </c>
      <c r="F25" s="1715"/>
      <c r="G25" s="1711" t="s">
        <v>915</v>
      </c>
      <c r="H25" s="1712"/>
      <c r="I25" s="81"/>
    </row>
    <row r="26" spans="2:9" s="9" customFormat="1" ht="15" customHeight="1" thickBot="1">
      <c r="B26" s="86"/>
      <c r="C26" s="1713"/>
      <c r="D26" s="1716"/>
      <c r="E26" s="1713"/>
      <c r="F26" s="1716"/>
      <c r="G26" s="1713"/>
      <c r="H26" s="1714"/>
      <c r="I26" s="81"/>
    </row>
    <row r="27" spans="2:9" s="9" customFormat="1" ht="15" customHeight="1">
      <c r="B27" s="86">
        <v>20</v>
      </c>
      <c r="C27" s="1677" t="s">
        <v>1210</v>
      </c>
      <c r="D27" s="1678"/>
      <c r="E27" s="1677" t="s">
        <v>1211</v>
      </c>
      <c r="F27" s="1678"/>
      <c r="G27" s="1677" t="s">
        <v>1212</v>
      </c>
      <c r="H27" s="1749"/>
      <c r="I27" s="81"/>
    </row>
    <row r="28" spans="2:9" s="9" customFormat="1" ht="15" customHeight="1">
      <c r="B28" s="86">
        <v>21</v>
      </c>
      <c r="C28" s="1717" t="s">
        <v>1213</v>
      </c>
      <c r="D28" s="1718"/>
      <c r="E28" s="1717" t="s">
        <v>1214</v>
      </c>
      <c r="F28" s="1718"/>
      <c r="G28" s="1673" t="s">
        <v>1215</v>
      </c>
      <c r="H28" s="1670"/>
      <c r="I28" s="81"/>
    </row>
    <row r="29" spans="2:9" s="9" customFormat="1">
      <c r="B29" s="86">
        <v>22</v>
      </c>
      <c r="C29" s="1717" t="s">
        <v>1216</v>
      </c>
      <c r="D29" s="1718"/>
      <c r="E29" s="1717" t="s">
        <v>1217</v>
      </c>
      <c r="F29" s="1718"/>
      <c r="G29" s="1673" t="s">
        <v>1218</v>
      </c>
      <c r="H29" s="1670"/>
      <c r="I29" s="81"/>
    </row>
    <row r="30" spans="2:9" s="9" customFormat="1">
      <c r="B30" s="86">
        <v>23</v>
      </c>
      <c r="C30" s="1717"/>
      <c r="D30" s="1718"/>
      <c r="E30" s="1717"/>
      <c r="F30" s="1718"/>
      <c r="G30" s="1673"/>
      <c r="H30" s="1670"/>
      <c r="I30" s="81"/>
    </row>
    <row r="31" spans="2:9" s="9" customFormat="1">
      <c r="B31" s="86">
        <v>24</v>
      </c>
      <c r="C31" s="1717"/>
      <c r="D31" s="1718"/>
      <c r="E31" s="1717"/>
      <c r="F31" s="1718"/>
      <c r="G31" s="1673"/>
      <c r="H31" s="1670"/>
      <c r="I31" s="81"/>
    </row>
    <row r="32" spans="2:9" s="9" customFormat="1">
      <c r="B32" s="86">
        <v>25</v>
      </c>
      <c r="C32" s="1717"/>
      <c r="D32" s="1718"/>
      <c r="E32" s="1717"/>
      <c r="F32" s="1718"/>
      <c r="G32" s="1673"/>
      <c r="H32" s="1670"/>
      <c r="I32" s="81"/>
    </row>
    <row r="33" spans="2:9" s="9" customFormat="1">
      <c r="B33" s="86">
        <v>26</v>
      </c>
      <c r="C33" s="1717"/>
      <c r="D33" s="1718"/>
      <c r="E33" s="1717"/>
      <c r="F33" s="1718"/>
      <c r="G33" s="1673"/>
      <c r="H33" s="1670"/>
      <c r="I33" s="81"/>
    </row>
    <row r="34" spans="2:9" s="9" customFormat="1">
      <c r="B34" s="86">
        <v>27</v>
      </c>
      <c r="C34" s="1717"/>
      <c r="D34" s="1718"/>
      <c r="E34" s="1717"/>
      <c r="F34" s="1718"/>
      <c r="G34" s="1673"/>
      <c r="H34" s="1670"/>
      <c r="I34" s="24"/>
    </row>
    <row r="35" spans="2:9" s="9" customFormat="1" ht="15.75" customHeight="1" thickBot="1">
      <c r="B35" s="86">
        <v>28</v>
      </c>
      <c r="C35" s="1727"/>
      <c r="D35" s="1728"/>
      <c r="E35" s="1727"/>
      <c r="F35" s="1728"/>
      <c r="G35" s="1673"/>
      <c r="H35" s="1670"/>
      <c r="I35" s="81"/>
    </row>
    <row r="36" spans="2:9" s="9" customFormat="1">
      <c r="B36" s="111"/>
      <c r="C36" s="1723" t="s">
        <v>916</v>
      </c>
      <c r="D36" s="1723"/>
      <c r="E36" s="1723"/>
      <c r="F36" s="1723"/>
      <c r="G36" s="1723"/>
      <c r="H36" s="1724"/>
      <c r="I36" s="81"/>
    </row>
    <row r="37" spans="2:9" s="9" customFormat="1" ht="13.5" thickBot="1">
      <c r="B37" s="112"/>
      <c r="C37" s="1725"/>
      <c r="D37" s="1725"/>
      <c r="E37" s="1725"/>
      <c r="F37" s="1725"/>
      <c r="G37" s="1725"/>
      <c r="H37" s="1726"/>
      <c r="I37" s="81"/>
    </row>
    <row r="38" spans="2:9" s="9" customFormat="1" ht="13.5" thickTop="1">
      <c r="B38" s="86"/>
      <c r="C38" s="1711" t="s">
        <v>710</v>
      </c>
      <c r="D38" s="1715"/>
      <c r="E38" s="1711" t="s">
        <v>914</v>
      </c>
      <c r="F38" s="1715"/>
      <c r="G38" s="1711" t="s">
        <v>915</v>
      </c>
      <c r="H38" s="1712"/>
      <c r="I38" s="81"/>
    </row>
    <row r="39" spans="2:9" s="9" customFormat="1" ht="13.5" thickBot="1">
      <c r="B39" s="86"/>
      <c r="C39" s="1713"/>
      <c r="D39" s="1716"/>
      <c r="E39" s="1713"/>
      <c r="F39" s="1716"/>
      <c r="G39" s="1713"/>
      <c r="H39" s="1714"/>
      <c r="I39" s="81"/>
    </row>
    <row r="40" spans="2:9" s="9" customFormat="1" ht="15" customHeight="1">
      <c r="B40" s="86">
        <v>29</v>
      </c>
      <c r="C40" s="1735"/>
      <c r="D40" s="1736"/>
      <c r="E40" s="1735"/>
      <c r="F40" s="1736"/>
      <c r="G40" s="1735"/>
      <c r="H40" s="1737"/>
      <c r="I40" s="81"/>
    </row>
    <row r="41" spans="2:9" s="9" customFormat="1" ht="15" customHeight="1">
      <c r="B41" s="86">
        <v>30</v>
      </c>
      <c r="C41" s="1717"/>
      <c r="D41" s="1718"/>
      <c r="E41" s="1717"/>
      <c r="F41" s="1718"/>
      <c r="G41" s="1717"/>
      <c r="H41" s="1738"/>
      <c r="I41" s="81"/>
    </row>
    <row r="42" spans="2:9" s="9" customFormat="1">
      <c r="B42" s="86">
        <v>31</v>
      </c>
      <c r="C42" s="1717"/>
      <c r="D42" s="1718"/>
      <c r="E42" s="1717"/>
      <c r="F42" s="1718"/>
      <c r="G42" s="1717"/>
      <c r="H42" s="1738"/>
      <c r="I42" s="85"/>
    </row>
    <row r="43" spans="2:9" s="9" customFormat="1">
      <c r="B43" s="86">
        <v>32</v>
      </c>
      <c r="C43" s="1717"/>
      <c r="D43" s="1718"/>
      <c r="E43" s="1717"/>
      <c r="F43" s="1718"/>
      <c r="G43" s="1717"/>
      <c r="H43" s="1738"/>
    </row>
    <row r="44" spans="2:9" s="9" customFormat="1">
      <c r="B44" s="86">
        <v>33</v>
      </c>
      <c r="C44" s="1717"/>
      <c r="D44" s="1718"/>
      <c r="E44" s="1717"/>
      <c r="F44" s="1718"/>
      <c r="G44" s="1717"/>
      <c r="H44" s="1738"/>
    </row>
    <row r="45" spans="2:9" s="9" customFormat="1">
      <c r="B45" s="86">
        <v>34</v>
      </c>
      <c r="C45" s="1717"/>
      <c r="D45" s="1718"/>
      <c r="E45" s="1717"/>
      <c r="F45" s="1718"/>
      <c r="G45" s="1717"/>
      <c r="H45" s="1738"/>
    </row>
    <row r="46" spans="2:9" s="9" customFormat="1">
      <c r="B46" s="86">
        <v>35</v>
      </c>
      <c r="C46" s="1717"/>
      <c r="D46" s="1718"/>
      <c r="E46" s="1717"/>
      <c r="F46" s="1718"/>
      <c r="G46" s="1717"/>
      <c r="H46" s="1738"/>
    </row>
    <row r="47" spans="2:9" s="9" customFormat="1">
      <c r="B47" s="86">
        <v>36</v>
      </c>
      <c r="C47" s="1717"/>
      <c r="D47" s="1718"/>
      <c r="E47" s="1717"/>
      <c r="F47" s="1718"/>
      <c r="G47" s="1717"/>
      <c r="H47" s="1738"/>
    </row>
    <row r="48" spans="2:9" s="9" customFormat="1" ht="15.75" customHeight="1" thickBot="1">
      <c r="B48" s="88">
        <v>37</v>
      </c>
      <c r="C48" s="1745"/>
      <c r="D48" s="1746"/>
      <c r="E48" s="1167"/>
      <c r="F48" s="1168"/>
      <c r="G48" s="1167"/>
      <c r="H48" s="1169"/>
    </row>
    <row r="49" spans="2:8" s="9" customFormat="1" ht="15.75" customHeight="1" thickTop="1">
      <c r="B49" s="1742"/>
      <c r="C49" s="1743"/>
      <c r="D49" s="1743"/>
      <c r="E49" s="1743"/>
      <c r="F49" s="1743"/>
      <c r="G49" s="1743"/>
      <c r="H49" s="1744"/>
    </row>
    <row r="50" spans="2:8" s="9" customFormat="1" ht="15" customHeight="1">
      <c r="B50" s="1739"/>
      <c r="C50" s="1740"/>
      <c r="D50" s="1740"/>
      <c r="E50" s="1740"/>
      <c r="F50" s="1740"/>
      <c r="G50" s="1740"/>
      <c r="H50" s="1741"/>
    </row>
    <row r="51" spans="2:8" s="9" customFormat="1">
      <c r="B51" s="1739"/>
      <c r="C51" s="1740"/>
      <c r="D51" s="1740"/>
      <c r="E51" s="1740"/>
      <c r="F51" s="1740"/>
      <c r="G51" s="1740"/>
      <c r="H51" s="1741"/>
    </row>
    <row r="52" spans="2:8" s="9" customFormat="1">
      <c r="B52" s="1739"/>
      <c r="C52" s="1740"/>
      <c r="D52" s="1740"/>
      <c r="E52" s="1740"/>
      <c r="F52" s="1740"/>
      <c r="G52" s="1740"/>
      <c r="H52" s="1741"/>
    </row>
    <row r="53" spans="2:8" s="9" customFormat="1">
      <c r="B53" s="1739"/>
      <c r="C53" s="1740"/>
      <c r="D53" s="1740"/>
      <c r="E53" s="1740"/>
      <c r="F53" s="1740"/>
      <c r="G53" s="1740"/>
      <c r="H53" s="1741"/>
    </row>
    <row r="54" spans="2:8" s="9" customFormat="1">
      <c r="B54" s="1739"/>
      <c r="C54" s="1740"/>
      <c r="D54" s="1740"/>
      <c r="E54" s="1740"/>
      <c r="F54" s="1740"/>
      <c r="G54" s="1740"/>
      <c r="H54" s="1741"/>
    </row>
    <row r="55" spans="2:8" s="9" customFormat="1">
      <c r="B55" s="1739"/>
      <c r="C55" s="1740"/>
      <c r="D55" s="1740"/>
      <c r="E55" s="1740"/>
      <c r="F55" s="1740"/>
      <c r="G55" s="1740"/>
      <c r="H55" s="1741"/>
    </row>
    <row r="56" spans="2:8" s="9" customFormat="1">
      <c r="B56" s="1739"/>
      <c r="C56" s="1740"/>
      <c r="D56" s="1740"/>
      <c r="E56" s="1740"/>
      <c r="F56" s="1740"/>
      <c r="G56" s="1740"/>
      <c r="H56" s="1741"/>
    </row>
    <row r="57" spans="2:8" s="9" customFormat="1">
      <c r="B57" s="1739"/>
      <c r="C57" s="1740"/>
      <c r="D57" s="1740"/>
      <c r="E57" s="1740"/>
      <c r="F57" s="1740"/>
      <c r="G57" s="1740"/>
      <c r="H57" s="1741"/>
    </row>
    <row r="58" spans="2:8" ht="13.5" thickBot="1">
      <c r="B58" s="1170"/>
      <c r="C58" s="1171"/>
      <c r="D58" s="1171"/>
      <c r="E58" s="1171"/>
      <c r="F58" s="1171"/>
      <c r="G58" s="1171"/>
      <c r="H58" s="1172"/>
    </row>
    <row r="59" spans="2:8" ht="13.5" thickTop="1"/>
  </sheetData>
  <mergeCells count="92">
    <mergeCell ref="C20:H20"/>
    <mergeCell ref="E21:H21"/>
    <mergeCell ref="D4:H4"/>
    <mergeCell ref="G11:H11"/>
    <mergeCell ref="D15:H15"/>
    <mergeCell ref="C17:H17"/>
    <mergeCell ref="C6:H6"/>
    <mergeCell ref="C7:H7"/>
    <mergeCell ref="C8:H8"/>
    <mergeCell ref="C9:H9"/>
    <mergeCell ref="C21:D21"/>
    <mergeCell ref="C5:G5"/>
    <mergeCell ref="C11:F11"/>
    <mergeCell ref="C16:G16"/>
    <mergeCell ref="G45:H45"/>
    <mergeCell ref="G46:H46"/>
    <mergeCell ref="B53:H53"/>
    <mergeCell ref="B56:H56"/>
    <mergeCell ref="C22:E22"/>
    <mergeCell ref="C23:H24"/>
    <mergeCell ref="G25:H26"/>
    <mergeCell ref="E25:F26"/>
    <mergeCell ref="E27:F27"/>
    <mergeCell ref="G27:H27"/>
    <mergeCell ref="C25:D26"/>
    <mergeCell ref="C27:D27"/>
    <mergeCell ref="C28:D28"/>
    <mergeCell ref="C29:D29"/>
    <mergeCell ref="E28:F28"/>
    <mergeCell ref="E29:F29"/>
    <mergeCell ref="B57:H57"/>
    <mergeCell ref="B52:H52"/>
    <mergeCell ref="B54:H54"/>
    <mergeCell ref="B55:H55"/>
    <mergeCell ref="G47:H47"/>
    <mergeCell ref="B49:H49"/>
    <mergeCell ref="B50:H50"/>
    <mergeCell ref="B51:H51"/>
    <mergeCell ref="C48:D48"/>
    <mergeCell ref="E45:F45"/>
    <mergeCell ref="E46:F46"/>
    <mergeCell ref="E47:F47"/>
    <mergeCell ref="C45:D45"/>
    <mergeCell ref="C46:D46"/>
    <mergeCell ref="C47:D47"/>
    <mergeCell ref="E43:F43"/>
    <mergeCell ref="G43:H43"/>
    <mergeCell ref="C43:D43"/>
    <mergeCell ref="C44:D44"/>
    <mergeCell ref="G44:H44"/>
    <mergeCell ref="E44:F44"/>
    <mergeCell ref="C40:D40"/>
    <mergeCell ref="C41:D41"/>
    <mergeCell ref="C42:D42"/>
    <mergeCell ref="G40:H40"/>
    <mergeCell ref="G41:H41"/>
    <mergeCell ref="G42:H42"/>
    <mergeCell ref="E40:F40"/>
    <mergeCell ref="E41:F41"/>
    <mergeCell ref="E42:F42"/>
    <mergeCell ref="C1:E1"/>
    <mergeCell ref="E38:F39"/>
    <mergeCell ref="C36:H37"/>
    <mergeCell ref="G35:H35"/>
    <mergeCell ref="C35:D35"/>
    <mergeCell ref="E35:F35"/>
    <mergeCell ref="G31:H31"/>
    <mergeCell ref="G32:H32"/>
    <mergeCell ref="G33:H33"/>
    <mergeCell ref="G34:H34"/>
    <mergeCell ref="C12:H12"/>
    <mergeCell ref="C13:H13"/>
    <mergeCell ref="C14:H14"/>
    <mergeCell ref="C30:D30"/>
    <mergeCell ref="E33:F33"/>
    <mergeCell ref="E34:F34"/>
    <mergeCell ref="B2:B3"/>
    <mergeCell ref="C2:H3"/>
    <mergeCell ref="G38:H39"/>
    <mergeCell ref="C38:D39"/>
    <mergeCell ref="G28:H28"/>
    <mergeCell ref="G29:H29"/>
    <mergeCell ref="G30:H30"/>
    <mergeCell ref="C31:D31"/>
    <mergeCell ref="C32:D32"/>
    <mergeCell ref="C33:D33"/>
    <mergeCell ref="C34:D34"/>
    <mergeCell ref="E30:F30"/>
    <mergeCell ref="E31:F31"/>
    <mergeCell ref="E32:F32"/>
    <mergeCell ref="C18:H18"/>
    <mergeCell ref="C19:H19"/>
  </mergeCells>
  <phoneticPr fontId="0" type="noConversion"/>
  <hyperlinks>
    <hyperlink ref="F10" r:id="rId1"/>
  </hyperlinks>
  <printOptions horizontalCentered="1" verticalCentered="1"/>
  <pageMargins left="0.25" right="0.25" top="0.25" bottom="0.3" header="0" footer="0.25"/>
  <pageSetup scale="89" orientation="portrait" r:id="rId2"/>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59"/>
  <sheetViews>
    <sheetView topLeftCell="A10" workbookViewId="0"/>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957</v>
      </c>
      <c r="C1" s="1722" t="str">
        <f>+'E-2'!C1:D1</f>
        <v>Insert Utility Name on E-2 and it will be placed throughout report</v>
      </c>
      <c r="D1" s="1722"/>
      <c r="E1" s="9" t="s">
        <v>958</v>
      </c>
      <c r="F1" s="477">
        <f>+'E-2'!F1</f>
        <v>43100</v>
      </c>
    </row>
    <row r="2" spans="2:7" ht="15.75" customHeight="1" thickTop="1">
      <c r="B2" s="1763" t="s">
        <v>917</v>
      </c>
      <c r="C2" s="1764"/>
      <c r="D2" s="1764"/>
      <c r="E2" s="1764"/>
      <c r="F2" s="1765"/>
      <c r="G2" s="3"/>
    </row>
    <row r="3" spans="2:7" ht="18.75" customHeight="1" thickBot="1">
      <c r="B3" s="1766"/>
      <c r="C3" s="1767"/>
      <c r="D3" s="1767"/>
      <c r="E3" s="1767"/>
      <c r="F3" s="1768"/>
      <c r="G3" s="3"/>
    </row>
    <row r="4" spans="2:7" s="9" customFormat="1" ht="15.75" customHeight="1" thickTop="1">
      <c r="B4" s="1769" t="s">
        <v>918</v>
      </c>
      <c r="C4" s="1770"/>
      <c r="D4" s="1770"/>
      <c r="E4" s="1770"/>
      <c r="F4" s="1771"/>
      <c r="G4" s="81"/>
    </row>
    <row r="5" spans="2:7" s="9" customFormat="1">
      <c r="B5" s="80"/>
      <c r="C5" s="49" t="s">
        <v>990</v>
      </c>
      <c r="D5" s="49"/>
      <c r="E5" s="73"/>
      <c r="F5" s="82"/>
      <c r="G5" s="81"/>
    </row>
    <row r="6" spans="2:7" s="9" customFormat="1">
      <c r="B6" s="80"/>
      <c r="C6" s="49" t="s">
        <v>989</v>
      </c>
      <c r="D6" s="73"/>
      <c r="E6" s="73"/>
      <c r="F6" s="82"/>
      <c r="G6" s="81"/>
    </row>
    <row r="7" spans="2:7" s="9" customFormat="1">
      <c r="B7" s="80"/>
      <c r="C7" s="49" t="s">
        <v>988</v>
      </c>
      <c r="D7" s="49"/>
      <c r="E7" s="73"/>
      <c r="F7" s="31"/>
      <c r="G7" s="81"/>
    </row>
    <row r="8" spans="2:7" s="9" customFormat="1">
      <c r="B8" s="80"/>
      <c r="C8" s="49" t="s">
        <v>991</v>
      </c>
      <c r="D8" s="29"/>
      <c r="E8" s="29"/>
      <c r="F8" s="31"/>
      <c r="G8" s="81"/>
    </row>
    <row r="9" spans="2:7" s="9" customFormat="1">
      <c r="B9" s="80"/>
      <c r="C9" s="78" t="s">
        <v>992</v>
      </c>
      <c r="D9" s="78"/>
      <c r="E9" s="78"/>
      <c r="F9" s="50"/>
      <c r="G9" s="81"/>
    </row>
    <row r="10" spans="2:7" s="9" customFormat="1">
      <c r="B10" s="80"/>
      <c r="C10" s="78" t="s">
        <v>993</v>
      </c>
      <c r="D10" s="78"/>
      <c r="E10" s="75"/>
      <c r="F10" s="31"/>
      <c r="G10" s="81"/>
    </row>
    <row r="11" spans="2:7" s="9" customFormat="1">
      <c r="B11" s="80"/>
      <c r="C11" s="78"/>
      <c r="D11" s="83"/>
      <c r="E11" s="83"/>
      <c r="F11" s="84"/>
      <c r="G11" s="81"/>
    </row>
    <row r="12" spans="2:7" s="9" customFormat="1" ht="15.75">
      <c r="B12" s="1772" t="s">
        <v>1221</v>
      </c>
      <c r="C12" s="1773"/>
      <c r="D12" s="1773"/>
      <c r="E12" s="1773"/>
      <c r="F12" s="1774"/>
      <c r="G12" s="81"/>
    </row>
    <row r="13" spans="2:7" s="9" customFormat="1" ht="15.75">
      <c r="B13" s="1772" t="s">
        <v>1222</v>
      </c>
      <c r="C13" s="1773"/>
      <c r="D13" s="1773"/>
      <c r="E13" s="1773"/>
      <c r="F13" s="1774"/>
      <c r="G13" s="81"/>
    </row>
    <row r="14" spans="2:7" s="9" customFormat="1" ht="15.75">
      <c r="B14" s="1772" t="s">
        <v>1223</v>
      </c>
      <c r="C14" s="1773"/>
      <c r="D14" s="1773"/>
      <c r="E14" s="1773"/>
      <c r="F14" s="1774"/>
      <c r="G14" s="81"/>
    </row>
    <row r="15" spans="2:7" s="9" customFormat="1" ht="15.75">
      <c r="B15" s="1772" t="s">
        <v>1224</v>
      </c>
      <c r="C15" s="1773"/>
      <c r="D15" s="1773"/>
      <c r="E15" s="1773"/>
      <c r="F15" s="1774"/>
      <c r="G15" s="81"/>
    </row>
    <row r="16" spans="2:7" s="9" customFormat="1" ht="15.75">
      <c r="B16" s="1772"/>
      <c r="C16" s="1773"/>
      <c r="D16" s="1773"/>
      <c r="E16" s="1773"/>
      <c r="F16" s="1774"/>
      <c r="G16" s="81"/>
    </row>
    <row r="17" spans="2:7" s="9" customFormat="1" ht="15.75">
      <c r="B17" s="1772" t="s">
        <v>1225</v>
      </c>
      <c r="C17" s="1773"/>
      <c r="D17" s="1773"/>
      <c r="E17" s="1773"/>
      <c r="F17" s="1774"/>
      <c r="G17" s="81"/>
    </row>
    <row r="18" spans="2:7" s="9" customFormat="1" ht="15.75">
      <c r="B18" s="1772" t="s">
        <v>1226</v>
      </c>
      <c r="C18" s="1773"/>
      <c r="D18" s="1773"/>
      <c r="E18" s="1773"/>
      <c r="F18" s="1774"/>
      <c r="G18" s="81"/>
    </row>
    <row r="19" spans="2:7" s="9" customFormat="1" ht="15.75">
      <c r="B19" s="1772" t="s">
        <v>1227</v>
      </c>
      <c r="C19" s="1773"/>
      <c r="D19" s="1773"/>
      <c r="E19" s="1773"/>
      <c r="F19" s="1774"/>
      <c r="G19" s="81"/>
    </row>
    <row r="20" spans="2:7" s="9" customFormat="1" ht="15.75">
      <c r="B20" s="1772"/>
      <c r="C20" s="1773"/>
      <c r="D20" s="1773"/>
      <c r="E20" s="1773"/>
      <c r="F20" s="1774"/>
      <c r="G20" s="81"/>
    </row>
    <row r="21" spans="2:7" s="9" customFormat="1" ht="15.75">
      <c r="B21" s="1772" t="s">
        <v>1228</v>
      </c>
      <c r="C21" s="1773"/>
      <c r="D21" s="1773"/>
      <c r="E21" s="1773"/>
      <c r="F21" s="1774"/>
      <c r="G21" s="81"/>
    </row>
    <row r="22" spans="2:7" s="9" customFormat="1" ht="15.75">
      <c r="B22" s="1772" t="s">
        <v>1229</v>
      </c>
      <c r="C22" s="1773"/>
      <c r="D22" s="1773"/>
      <c r="E22" s="1773"/>
      <c r="F22" s="1774"/>
      <c r="G22" s="81"/>
    </row>
    <row r="23" spans="2:7" s="9" customFormat="1" ht="15.75">
      <c r="B23" s="1772" t="s">
        <v>1230</v>
      </c>
      <c r="C23" s="1773"/>
      <c r="D23" s="1773"/>
      <c r="E23" s="1773"/>
      <c r="F23" s="1774"/>
      <c r="G23" s="81"/>
    </row>
    <row r="24" spans="2:7" s="9" customFormat="1" ht="15.75">
      <c r="B24" s="1772" t="s">
        <v>1231</v>
      </c>
      <c r="C24" s="1773"/>
      <c r="D24" s="1773"/>
      <c r="E24" s="1773"/>
      <c r="F24" s="1774"/>
      <c r="G24" s="81"/>
    </row>
    <row r="25" spans="2:7" s="9" customFormat="1" ht="15.75">
      <c r="B25" s="1772"/>
      <c r="C25" s="1773"/>
      <c r="D25" s="1773"/>
      <c r="E25" s="1773"/>
      <c r="F25" s="1774"/>
      <c r="G25" s="81"/>
    </row>
    <row r="26" spans="2:7" s="9" customFormat="1" ht="15.75">
      <c r="B26" s="1772" t="s">
        <v>1232</v>
      </c>
      <c r="C26" s="1773"/>
      <c r="D26" s="1773"/>
      <c r="E26" s="1773"/>
      <c r="F26" s="1774"/>
      <c r="G26" s="81"/>
    </row>
    <row r="27" spans="2:7" s="9" customFormat="1" ht="15.75">
      <c r="B27" s="1772"/>
      <c r="C27" s="1773"/>
      <c r="D27" s="1773"/>
      <c r="E27" s="1773"/>
      <c r="F27" s="1774"/>
      <c r="G27" s="81"/>
    </row>
    <row r="28" spans="2:7" s="9" customFormat="1" ht="15.75">
      <c r="B28" s="1772" t="s">
        <v>1233</v>
      </c>
      <c r="C28" s="1773"/>
      <c r="D28" s="1773"/>
      <c r="E28" s="1773"/>
      <c r="F28" s="1774"/>
      <c r="G28" s="81"/>
    </row>
    <row r="29" spans="2:7" s="9" customFormat="1" ht="15.75">
      <c r="B29" s="1772" t="s">
        <v>1234</v>
      </c>
      <c r="C29" s="1773"/>
      <c r="D29" s="1773"/>
      <c r="E29" s="1773"/>
      <c r="F29" s="1774"/>
      <c r="G29" s="81"/>
    </row>
    <row r="30" spans="2:7" s="9" customFormat="1" ht="15.75">
      <c r="B30" s="1772" t="s">
        <v>1235</v>
      </c>
      <c r="C30" s="1773"/>
      <c r="D30" s="1773"/>
      <c r="E30" s="1773"/>
      <c r="F30" s="1774"/>
      <c r="G30" s="81"/>
    </row>
    <row r="31" spans="2:7" s="9" customFormat="1" ht="15.75">
      <c r="B31" s="1772" t="s">
        <v>1236</v>
      </c>
      <c r="C31" s="1773"/>
      <c r="D31" s="1773"/>
      <c r="E31" s="1773"/>
      <c r="F31" s="1774"/>
      <c r="G31" s="81"/>
    </row>
    <row r="32" spans="2:7" s="9" customFormat="1" ht="15.75">
      <c r="B32" s="1772" t="s">
        <v>1237</v>
      </c>
      <c r="C32" s="1773"/>
      <c r="D32" s="1773"/>
      <c r="E32" s="1773"/>
      <c r="F32" s="1774"/>
      <c r="G32" s="81"/>
    </row>
    <row r="33" spans="2:7" s="9" customFormat="1" ht="15">
      <c r="B33" s="1775"/>
      <c r="C33" s="1776"/>
      <c r="D33" s="1776"/>
      <c r="E33" s="1776"/>
      <c r="F33" s="1777"/>
      <c r="G33" s="81"/>
    </row>
    <row r="34" spans="2:7" s="9" customFormat="1" ht="15">
      <c r="B34" s="1775"/>
      <c r="C34" s="1776"/>
      <c r="D34" s="1776"/>
      <c r="E34" s="1776"/>
      <c r="F34" s="1777"/>
      <c r="G34" s="24"/>
    </row>
    <row r="35" spans="2:7" s="9" customFormat="1" ht="15">
      <c r="B35" s="1775"/>
      <c r="C35" s="1776"/>
      <c r="D35" s="1776"/>
      <c r="E35" s="1776"/>
      <c r="F35" s="1777"/>
      <c r="G35" s="81"/>
    </row>
    <row r="36" spans="2:7" s="9" customFormat="1" ht="15">
      <c r="B36" s="1775"/>
      <c r="C36" s="1776"/>
      <c r="D36" s="1776"/>
      <c r="E36" s="1776"/>
      <c r="F36" s="1777"/>
      <c r="G36" s="81"/>
    </row>
    <row r="37" spans="2:7" s="9" customFormat="1" ht="15">
      <c r="B37" s="1775"/>
      <c r="C37" s="1776"/>
      <c r="D37" s="1776"/>
      <c r="E37" s="1776"/>
      <c r="F37" s="1777"/>
      <c r="G37" s="81"/>
    </row>
    <row r="38" spans="2:7" s="9" customFormat="1" ht="15">
      <c r="B38" s="1775"/>
      <c r="C38" s="1776"/>
      <c r="D38" s="1776"/>
      <c r="E38" s="1776"/>
      <c r="F38" s="1777"/>
      <c r="G38" s="81"/>
    </row>
    <row r="39" spans="2:7" s="9" customFormat="1" ht="15">
      <c r="B39" s="1775"/>
      <c r="C39" s="1776"/>
      <c r="D39" s="1776"/>
      <c r="E39" s="1776"/>
      <c r="F39" s="1777"/>
      <c r="G39" s="81"/>
    </row>
    <row r="40" spans="2:7" s="9" customFormat="1" ht="15">
      <c r="B40" s="1775"/>
      <c r="C40" s="1776"/>
      <c r="D40" s="1776"/>
      <c r="E40" s="1776"/>
      <c r="F40" s="1777"/>
      <c r="G40" s="81"/>
    </row>
    <row r="41" spans="2:7" s="9" customFormat="1" ht="15">
      <c r="B41" s="1775"/>
      <c r="C41" s="1776"/>
      <c r="D41" s="1776"/>
      <c r="E41" s="1776"/>
      <c r="F41" s="1777"/>
      <c r="G41" s="81"/>
    </row>
    <row r="42" spans="2:7" s="9" customFormat="1" ht="15">
      <c r="B42" s="1775"/>
      <c r="C42" s="1776"/>
      <c r="D42" s="1776"/>
      <c r="E42" s="1776"/>
      <c r="F42" s="1778"/>
      <c r="G42" s="85"/>
    </row>
    <row r="43" spans="2:7" s="9" customFormat="1" ht="15">
      <c r="B43" s="1775"/>
      <c r="C43" s="1776"/>
      <c r="D43" s="1776"/>
      <c r="E43" s="1776"/>
      <c r="F43" s="1778"/>
    </row>
    <row r="44" spans="2:7" s="9" customFormat="1" ht="15">
      <c r="B44" s="1775"/>
      <c r="C44" s="1776"/>
      <c r="D44" s="1776"/>
      <c r="E44" s="1776"/>
      <c r="F44" s="1778"/>
    </row>
    <row r="45" spans="2:7" s="9" customFormat="1" ht="15">
      <c r="B45" s="1775"/>
      <c r="C45" s="1776"/>
      <c r="D45" s="1776"/>
      <c r="E45" s="1776"/>
      <c r="F45" s="1778"/>
    </row>
    <row r="46" spans="2:7" s="9" customFormat="1" ht="15">
      <c r="B46" s="1775"/>
      <c r="C46" s="1776"/>
      <c r="D46" s="1776"/>
      <c r="E46" s="1776"/>
      <c r="F46" s="1778"/>
    </row>
    <row r="47" spans="2:7" s="9" customFormat="1" ht="15">
      <c r="B47" s="1775"/>
      <c r="C47" s="1776"/>
      <c r="D47" s="1776"/>
      <c r="E47" s="1776"/>
      <c r="F47" s="1778"/>
    </row>
    <row r="48" spans="2:7" s="9" customFormat="1" ht="15">
      <c r="B48" s="1775"/>
      <c r="C48" s="1776"/>
      <c r="D48" s="1776"/>
      <c r="E48" s="1776"/>
      <c r="F48" s="1778"/>
    </row>
    <row r="49" spans="2:6" s="9" customFormat="1" ht="15">
      <c r="B49" s="1775"/>
      <c r="C49" s="1776"/>
      <c r="D49" s="1776"/>
      <c r="E49" s="1776"/>
      <c r="F49" s="1778"/>
    </row>
    <row r="50" spans="2:6" s="9" customFormat="1" ht="15">
      <c r="B50" s="1775"/>
      <c r="C50" s="1776"/>
      <c r="D50" s="1776"/>
      <c r="E50" s="1776"/>
      <c r="F50" s="1778"/>
    </row>
    <row r="51" spans="2:6" s="9" customFormat="1" ht="15">
      <c r="B51" s="1775"/>
      <c r="C51" s="1776"/>
      <c r="D51" s="1776"/>
      <c r="E51" s="1776"/>
      <c r="F51" s="1778"/>
    </row>
    <row r="52" spans="2:6" s="9" customFormat="1" ht="15">
      <c r="B52" s="1775"/>
      <c r="C52" s="1776"/>
      <c r="D52" s="1776"/>
      <c r="E52" s="1776"/>
      <c r="F52" s="1778"/>
    </row>
    <row r="53" spans="2:6" s="9" customFormat="1" ht="15">
      <c r="B53" s="1775"/>
      <c r="C53" s="1776"/>
      <c r="D53" s="1776"/>
      <c r="E53" s="1776"/>
      <c r="F53" s="1778"/>
    </row>
    <row r="54" spans="2:6" s="9" customFormat="1" ht="15">
      <c r="B54" s="1775"/>
      <c r="C54" s="1776"/>
      <c r="D54" s="1776"/>
      <c r="E54" s="1776"/>
      <c r="F54" s="1778"/>
    </row>
    <row r="55" spans="2:6" s="9" customFormat="1" ht="15">
      <c r="B55" s="1775"/>
      <c r="C55" s="1776"/>
      <c r="D55" s="1776"/>
      <c r="E55" s="1776"/>
      <c r="F55" s="1778"/>
    </row>
    <row r="56" spans="2:6" s="9" customFormat="1" ht="15">
      <c r="B56" s="1779"/>
      <c r="C56" s="1776"/>
      <c r="D56" s="1776"/>
      <c r="E56" s="1776"/>
      <c r="F56" s="1778"/>
    </row>
    <row r="57" spans="2:6" s="9" customFormat="1" ht="15">
      <c r="B57" s="1779"/>
      <c r="C57" s="1776"/>
      <c r="D57" s="1776"/>
      <c r="E57" s="1776"/>
      <c r="F57" s="1778"/>
    </row>
    <row r="58" spans="2:6" ht="15.75" thickBot="1">
      <c r="B58" s="1780"/>
      <c r="C58" s="1781"/>
      <c r="D58" s="1781"/>
      <c r="E58" s="1781"/>
      <c r="F58" s="1782"/>
    </row>
    <row r="59" spans="2:6" ht="13.5" thickTop="1"/>
  </sheetData>
  <mergeCells count="50">
    <mergeCell ref="B28:F28"/>
    <mergeCell ref="B21:F21"/>
    <mergeCell ref="B22:F22"/>
    <mergeCell ref="B23:F23"/>
    <mergeCell ref="B24:F24"/>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4:F34"/>
    <mergeCell ref="B35:F35"/>
    <mergeCell ref="B36:F36"/>
    <mergeCell ref="B29:F29"/>
    <mergeCell ref="B30:F30"/>
    <mergeCell ref="B31:F31"/>
    <mergeCell ref="B32:F32"/>
    <mergeCell ref="B2:F3"/>
    <mergeCell ref="B4:F4"/>
    <mergeCell ref="C1:D1"/>
    <mergeCell ref="B12:F12"/>
    <mergeCell ref="B33:F33"/>
    <mergeCell ref="B18:F18"/>
    <mergeCell ref="B19:F19"/>
    <mergeCell ref="B20:F20"/>
    <mergeCell ref="B13:F13"/>
    <mergeCell ref="B14:F14"/>
    <mergeCell ref="B15:F15"/>
    <mergeCell ref="B16:F16"/>
    <mergeCell ref="B17:F17"/>
    <mergeCell ref="B25:F25"/>
    <mergeCell ref="B26:F26"/>
    <mergeCell ref="B27:F27"/>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I57"/>
  <sheetViews>
    <sheetView topLeftCell="A22" workbookViewId="0"/>
  </sheetViews>
  <sheetFormatPr defaultColWidth="9.6640625" defaultRowHeight="12.75"/>
  <cols>
    <col min="1" max="1" width="4.21875" style="2" customWidth="1"/>
    <col min="2" max="2" width="9.109375" style="2" customWidth="1"/>
    <col min="3" max="8" width="13.33203125" style="2" customWidth="1"/>
    <col min="9" max="9" width="2.5546875" style="2" customWidth="1"/>
    <col min="10" max="16384" width="9.6640625" style="2"/>
  </cols>
  <sheetData>
    <row r="1" spans="2:9" s="9" customFormat="1" ht="13.5" thickBot="1">
      <c r="B1" s="9" t="s">
        <v>957</v>
      </c>
      <c r="C1" s="1722" t="str">
        <f>+'E-2'!C1:D1</f>
        <v>Insert Utility Name on E-2 and it will be placed throughout report</v>
      </c>
      <c r="D1" s="1722"/>
      <c r="E1" s="1722"/>
      <c r="F1" s="9" t="s">
        <v>958</v>
      </c>
      <c r="G1" s="1786">
        <f>+'E-2'!F1</f>
        <v>43100</v>
      </c>
      <c r="H1" s="1786"/>
    </row>
    <row r="2" spans="2:9" ht="15.75" customHeight="1" thickTop="1">
      <c r="B2" s="1763" t="s">
        <v>919</v>
      </c>
      <c r="C2" s="1764"/>
      <c r="D2" s="1764"/>
      <c r="E2" s="1764"/>
      <c r="F2" s="1764"/>
      <c r="G2" s="1764"/>
      <c r="H2" s="1765"/>
      <c r="I2" s="3"/>
    </row>
    <row r="3" spans="2:9" ht="18.75" customHeight="1" thickBot="1">
      <c r="B3" s="1766"/>
      <c r="C3" s="1767"/>
      <c r="D3" s="1767"/>
      <c r="E3" s="1767"/>
      <c r="F3" s="1767"/>
      <c r="G3" s="1767"/>
      <c r="H3" s="1768"/>
      <c r="I3" s="3"/>
    </row>
    <row r="4" spans="2:9" s="9" customFormat="1" ht="15.75" customHeight="1" thickTop="1">
      <c r="B4" s="1789" t="s">
        <v>959</v>
      </c>
      <c r="C4" s="1791" t="s">
        <v>710</v>
      </c>
      <c r="D4" s="1792"/>
      <c r="E4" s="1792" t="s">
        <v>914</v>
      </c>
      <c r="F4" s="1792"/>
      <c r="G4" s="1792" t="s">
        <v>994</v>
      </c>
      <c r="H4" s="1795"/>
      <c r="I4" s="81"/>
    </row>
    <row r="5" spans="2:9" s="9" customFormat="1" ht="15" customHeight="1" thickBot="1">
      <c r="B5" s="1790"/>
      <c r="C5" s="1793"/>
      <c r="D5" s="1794"/>
      <c r="E5" s="1794"/>
      <c r="F5" s="1794"/>
      <c r="G5" s="1794"/>
      <c r="H5" s="1796"/>
      <c r="I5" s="81"/>
    </row>
    <row r="6" spans="2:9" s="9" customFormat="1" ht="13.5" thickTop="1">
      <c r="B6" s="86"/>
      <c r="C6" s="49"/>
      <c r="D6" s="126"/>
      <c r="E6" s="73"/>
      <c r="F6" s="127"/>
      <c r="G6" s="73"/>
      <c r="H6" s="82"/>
      <c r="I6" s="81"/>
    </row>
    <row r="7" spans="2:9" s="9" customFormat="1" ht="15">
      <c r="B7" s="86">
        <v>1</v>
      </c>
      <c r="C7" s="1787"/>
      <c r="D7" s="1788"/>
      <c r="E7" s="1787"/>
      <c r="F7" s="1788"/>
      <c r="G7" s="1787"/>
      <c r="H7" s="1797"/>
      <c r="I7" s="81"/>
    </row>
    <row r="8" spans="2:9" s="9" customFormat="1" ht="15">
      <c r="B8" s="86">
        <v>2</v>
      </c>
      <c r="C8" s="1783"/>
      <c r="D8" s="1784"/>
      <c r="E8" s="1783"/>
      <c r="F8" s="1784"/>
      <c r="G8" s="1783"/>
      <c r="H8" s="1777"/>
      <c r="I8" s="81"/>
    </row>
    <row r="9" spans="2:9" s="9" customFormat="1" ht="15">
      <c r="B9" s="86">
        <v>3</v>
      </c>
      <c r="C9" s="1785"/>
      <c r="D9" s="1784"/>
      <c r="E9" s="1785"/>
      <c r="F9" s="1784"/>
      <c r="G9" s="1785"/>
      <c r="H9" s="1777"/>
      <c r="I9" s="81"/>
    </row>
    <row r="10" spans="2:9" s="9" customFormat="1" ht="15">
      <c r="B10" s="86">
        <v>4</v>
      </c>
      <c r="C10" s="1785"/>
      <c r="D10" s="1784"/>
      <c r="E10" s="1785"/>
      <c r="F10" s="1784"/>
      <c r="G10" s="1785"/>
      <c r="H10" s="1777"/>
      <c r="I10" s="81"/>
    </row>
    <row r="11" spans="2:9" s="9" customFormat="1" ht="15">
      <c r="B11" s="86">
        <v>5</v>
      </c>
      <c r="C11" s="1785"/>
      <c r="D11" s="1784"/>
      <c r="E11" s="1785"/>
      <c r="F11" s="1784"/>
      <c r="G11" s="1785"/>
      <c r="H11" s="1777"/>
      <c r="I11" s="81"/>
    </row>
    <row r="12" spans="2:9" s="9" customFormat="1" ht="15">
      <c r="B12" s="86">
        <v>6</v>
      </c>
      <c r="C12" s="1783"/>
      <c r="D12" s="1784"/>
      <c r="E12" s="1783"/>
      <c r="F12" s="1784"/>
      <c r="G12" s="1783"/>
      <c r="H12" s="1777"/>
      <c r="I12" s="81"/>
    </row>
    <row r="13" spans="2:9" s="9" customFormat="1" ht="15">
      <c r="B13" s="86">
        <v>7</v>
      </c>
      <c r="C13" s="1783"/>
      <c r="D13" s="1784"/>
      <c r="E13" s="1783"/>
      <c r="F13" s="1784"/>
      <c r="G13" s="1783"/>
      <c r="H13" s="1777"/>
      <c r="I13" s="81"/>
    </row>
    <row r="14" spans="2:9" s="9" customFormat="1" ht="15">
      <c r="B14" s="86">
        <v>8</v>
      </c>
      <c r="C14" s="1785"/>
      <c r="D14" s="1784"/>
      <c r="E14" s="1785"/>
      <c r="F14" s="1784"/>
      <c r="G14" s="1785"/>
      <c r="H14" s="1777"/>
      <c r="I14" s="81"/>
    </row>
    <row r="15" spans="2:9" s="9" customFormat="1" ht="15">
      <c r="B15" s="86">
        <v>9</v>
      </c>
      <c r="C15" s="1785"/>
      <c r="D15" s="1784"/>
      <c r="E15" s="1785"/>
      <c r="F15" s="1784"/>
      <c r="G15" s="1785"/>
      <c r="H15" s="1777"/>
      <c r="I15" s="81"/>
    </row>
    <row r="16" spans="2:9" s="9" customFormat="1" ht="15">
      <c r="B16" s="86">
        <v>10</v>
      </c>
      <c r="C16" s="1785"/>
      <c r="D16" s="1784"/>
      <c r="E16" s="1785"/>
      <c r="F16" s="1784"/>
      <c r="G16" s="1785"/>
      <c r="H16" s="1777"/>
      <c r="I16" s="81"/>
    </row>
    <row r="17" spans="2:9" s="9" customFormat="1" ht="15">
      <c r="B17" s="86">
        <v>11</v>
      </c>
      <c r="C17" s="1785"/>
      <c r="D17" s="1784"/>
      <c r="E17" s="1785"/>
      <c r="F17" s="1784"/>
      <c r="G17" s="1785"/>
      <c r="H17" s="1777"/>
      <c r="I17" s="81"/>
    </row>
    <row r="18" spans="2:9" s="9" customFormat="1" ht="15">
      <c r="B18" s="86">
        <v>12</v>
      </c>
      <c r="C18" s="1785"/>
      <c r="D18" s="1784"/>
      <c r="E18" s="1785"/>
      <c r="F18" s="1784"/>
      <c r="G18" s="1785"/>
      <c r="H18" s="1777"/>
      <c r="I18" s="81"/>
    </row>
    <row r="19" spans="2:9" s="9" customFormat="1" ht="15">
      <c r="B19" s="86">
        <v>13</v>
      </c>
      <c r="C19" s="1785"/>
      <c r="D19" s="1784"/>
      <c r="E19" s="1785"/>
      <c r="F19" s="1784"/>
      <c r="G19" s="1785"/>
      <c r="H19" s="1777"/>
      <c r="I19" s="81"/>
    </row>
    <row r="20" spans="2:9" s="9" customFormat="1" ht="15">
      <c r="B20" s="86">
        <v>14</v>
      </c>
      <c r="C20" s="1785"/>
      <c r="D20" s="1784"/>
      <c r="E20" s="1785"/>
      <c r="F20" s="1784"/>
      <c r="G20" s="1785"/>
      <c r="H20" s="1777"/>
      <c r="I20" s="81"/>
    </row>
    <row r="21" spans="2:9" s="9" customFormat="1" ht="15">
      <c r="B21" s="86">
        <v>15</v>
      </c>
      <c r="C21" s="1785"/>
      <c r="D21" s="1784"/>
      <c r="E21" s="1785"/>
      <c r="F21" s="1784"/>
      <c r="G21" s="1785"/>
      <c r="H21" s="1777"/>
      <c r="I21" s="81"/>
    </row>
    <row r="22" spans="2:9" s="9" customFormat="1" ht="15">
      <c r="B22" s="86">
        <v>16</v>
      </c>
      <c r="C22" s="1785"/>
      <c r="D22" s="1784"/>
      <c r="E22" s="1783"/>
      <c r="F22" s="1784"/>
      <c r="G22" s="1783"/>
      <c r="H22" s="1777"/>
      <c r="I22" s="81"/>
    </row>
    <row r="23" spans="2:9" s="9" customFormat="1" ht="15">
      <c r="B23" s="86">
        <v>17</v>
      </c>
      <c r="C23" s="1785"/>
      <c r="D23" s="1784"/>
      <c r="E23" s="1785"/>
      <c r="F23" s="1784"/>
      <c r="G23" s="1785"/>
      <c r="H23" s="1777"/>
      <c r="I23" s="81"/>
    </row>
    <row r="24" spans="2:9" s="9" customFormat="1" ht="15">
      <c r="B24" s="86">
        <v>18</v>
      </c>
      <c r="C24" s="1785"/>
      <c r="D24" s="1784"/>
      <c r="E24" s="1783"/>
      <c r="F24" s="1784"/>
      <c r="G24" s="1783"/>
      <c r="H24" s="1777"/>
      <c r="I24" s="81"/>
    </row>
    <row r="25" spans="2:9" s="9" customFormat="1" ht="15">
      <c r="B25" s="86">
        <v>19</v>
      </c>
      <c r="C25" s="1785"/>
      <c r="D25" s="1784"/>
      <c r="E25" s="1785"/>
      <c r="F25" s="1784"/>
      <c r="G25" s="1785"/>
      <c r="H25" s="1777"/>
      <c r="I25" s="81"/>
    </row>
    <row r="26" spans="2:9" s="9" customFormat="1" ht="15">
      <c r="B26" s="86">
        <v>20</v>
      </c>
      <c r="C26" s="1785"/>
      <c r="D26" s="1784"/>
      <c r="E26" s="1783"/>
      <c r="F26" s="1784"/>
      <c r="G26" s="1783"/>
      <c r="H26" s="1777"/>
      <c r="I26" s="81"/>
    </row>
    <row r="27" spans="2:9" s="9" customFormat="1" ht="15">
      <c r="B27" s="86">
        <v>21</v>
      </c>
      <c r="C27" s="1785"/>
      <c r="D27" s="1784"/>
      <c r="E27" s="1785"/>
      <c r="F27" s="1784"/>
      <c r="G27" s="1785"/>
      <c r="H27" s="1777"/>
      <c r="I27" s="81"/>
    </row>
    <row r="28" spans="2:9" s="9" customFormat="1" ht="15.75" thickBot="1">
      <c r="B28" s="125">
        <v>22</v>
      </c>
      <c r="C28" s="1802"/>
      <c r="D28" s="1801"/>
      <c r="E28" s="1800"/>
      <c r="F28" s="1801"/>
      <c r="G28" s="1800"/>
      <c r="H28" s="1812"/>
      <c r="I28" s="81"/>
    </row>
    <row r="29" spans="2:9" s="9" customFormat="1" ht="13.5" thickBot="1">
      <c r="B29" s="80"/>
      <c r="C29" s="25"/>
      <c r="D29" s="25"/>
      <c r="E29" s="29"/>
      <c r="F29" s="29"/>
      <c r="G29" s="29"/>
      <c r="H29" s="31"/>
      <c r="I29" s="81"/>
    </row>
    <row r="30" spans="2:9" s="9" customFormat="1" ht="16.5" thickTop="1">
      <c r="B30" s="1763" t="s">
        <v>996</v>
      </c>
      <c r="C30" s="1764"/>
      <c r="D30" s="1764"/>
      <c r="E30" s="1764"/>
      <c r="F30" s="1764"/>
      <c r="G30" s="1764"/>
      <c r="H30" s="1765"/>
      <c r="I30" s="81"/>
    </row>
    <row r="31" spans="2:9" s="9" customFormat="1" ht="15.75" customHeight="1">
      <c r="B31" s="1803" t="s">
        <v>995</v>
      </c>
      <c r="C31" s="1804"/>
      <c r="D31" s="1804"/>
      <c r="E31" s="1804"/>
      <c r="F31" s="1804"/>
      <c r="G31" s="1804"/>
      <c r="H31" s="1805"/>
      <c r="I31" s="81"/>
    </row>
    <row r="32" spans="2:9" s="9" customFormat="1" ht="15.75" customHeight="1" thickBot="1">
      <c r="B32" s="1806"/>
      <c r="C32" s="1807"/>
      <c r="D32" s="1807"/>
      <c r="E32" s="1807"/>
      <c r="F32" s="1807"/>
      <c r="G32" s="1807"/>
      <c r="H32" s="1808"/>
      <c r="I32" s="81"/>
    </row>
    <row r="33" spans="2:9" s="9" customFormat="1" ht="13.5" thickTop="1">
      <c r="B33" s="1789" t="s">
        <v>959</v>
      </c>
      <c r="C33" s="1791" t="s">
        <v>710</v>
      </c>
      <c r="D33" s="1792"/>
      <c r="E33" s="1792" t="s">
        <v>914</v>
      </c>
      <c r="F33" s="1810" t="s">
        <v>1009</v>
      </c>
      <c r="G33" s="1792" t="s">
        <v>994</v>
      </c>
      <c r="H33" s="1795"/>
      <c r="I33" s="81"/>
    </row>
    <row r="34" spans="2:9" s="9" customFormat="1" ht="13.5" thickBot="1">
      <c r="B34" s="1790"/>
      <c r="C34" s="1793"/>
      <c r="D34" s="1794"/>
      <c r="E34" s="1809"/>
      <c r="F34" s="1811"/>
      <c r="G34" s="1794"/>
      <c r="H34" s="1796"/>
      <c r="I34" s="81"/>
    </row>
    <row r="35" spans="2:9" s="9" customFormat="1" ht="13.5" thickTop="1">
      <c r="B35" s="86"/>
      <c r="C35" s="49"/>
      <c r="D35" s="126"/>
      <c r="E35" s="73"/>
      <c r="F35" s="1198"/>
      <c r="G35" s="1201"/>
      <c r="H35" s="1202"/>
      <c r="I35" s="81"/>
    </row>
    <row r="36" spans="2:9" s="9" customFormat="1" ht="15">
      <c r="B36" s="86">
        <v>23</v>
      </c>
      <c r="C36" s="1719" t="s">
        <v>1238</v>
      </c>
      <c r="D36" s="1798"/>
      <c r="E36" s="1404" t="s">
        <v>1239</v>
      </c>
      <c r="F36" s="1507">
        <v>30</v>
      </c>
      <c r="G36" s="1813">
        <v>2175</v>
      </c>
      <c r="H36" s="1814"/>
      <c r="I36" s="24"/>
    </row>
    <row r="37" spans="2:9" s="9" customFormat="1" ht="15.75">
      <c r="B37" s="86">
        <v>24</v>
      </c>
      <c r="C37" s="1719" t="s">
        <v>1240</v>
      </c>
      <c r="D37" s="1799"/>
      <c r="E37" s="1404" t="s">
        <v>1241</v>
      </c>
      <c r="F37" s="1508">
        <v>28</v>
      </c>
      <c r="G37" s="1815">
        <v>3600</v>
      </c>
      <c r="H37" s="1816"/>
      <c r="I37" s="81"/>
    </row>
    <row r="38" spans="2:9" s="9" customFormat="1" ht="15.75">
      <c r="B38" s="86">
        <v>25</v>
      </c>
      <c r="C38" s="1719" t="s">
        <v>1242</v>
      </c>
      <c r="D38" s="1799"/>
      <c r="E38" s="1405" t="s">
        <v>1243</v>
      </c>
      <c r="F38" s="1508">
        <v>28</v>
      </c>
      <c r="G38" s="1815">
        <v>2175</v>
      </c>
      <c r="H38" s="1816"/>
      <c r="I38" s="81"/>
    </row>
    <row r="39" spans="2:9" s="9" customFormat="1" ht="15">
      <c r="B39" s="86">
        <v>26</v>
      </c>
      <c r="C39" s="1785"/>
      <c r="D39" s="1784"/>
      <c r="E39" s="1189"/>
      <c r="F39" s="1199"/>
      <c r="G39" s="1817"/>
      <c r="H39" s="1818"/>
      <c r="I39" s="81"/>
    </row>
    <row r="40" spans="2:9" s="9" customFormat="1" ht="15">
      <c r="B40" s="86">
        <v>27</v>
      </c>
      <c r="C40" s="1785"/>
      <c r="D40" s="1784"/>
      <c r="E40" s="1189"/>
      <c r="F40" s="1199"/>
      <c r="G40" s="1817"/>
      <c r="H40" s="1818"/>
      <c r="I40" s="81"/>
    </row>
    <row r="41" spans="2:9" s="9" customFormat="1" ht="15">
      <c r="B41" s="86">
        <v>28</v>
      </c>
      <c r="C41" s="1783"/>
      <c r="D41" s="1784"/>
      <c r="E41" s="1190"/>
      <c r="F41" s="1199"/>
      <c r="G41" s="1819"/>
      <c r="H41" s="1818"/>
      <c r="I41" s="81"/>
    </row>
    <row r="42" spans="2:9" s="9" customFormat="1" ht="15">
      <c r="B42" s="86">
        <v>29</v>
      </c>
      <c r="C42" s="1783"/>
      <c r="D42" s="1784"/>
      <c r="E42" s="1190"/>
      <c r="F42" s="1199"/>
      <c r="G42" s="1819"/>
      <c r="H42" s="1818"/>
      <c r="I42" s="81"/>
    </row>
    <row r="43" spans="2:9" s="9" customFormat="1" ht="15">
      <c r="B43" s="86">
        <v>30</v>
      </c>
      <c r="C43" s="1785"/>
      <c r="D43" s="1784"/>
      <c r="E43" s="1189"/>
      <c r="F43" s="1199"/>
      <c r="G43" s="1817"/>
      <c r="H43" s="1818"/>
      <c r="I43" s="81"/>
    </row>
    <row r="44" spans="2:9" s="9" customFormat="1" ht="15">
      <c r="B44" s="86">
        <v>31</v>
      </c>
      <c r="C44" s="1785"/>
      <c r="D44" s="1784"/>
      <c r="E44" s="1189"/>
      <c r="F44" s="1199"/>
      <c r="G44" s="1817"/>
      <c r="H44" s="1818"/>
      <c r="I44" s="85"/>
    </row>
    <row r="45" spans="2:9" s="9" customFormat="1" ht="15">
      <c r="B45" s="86">
        <v>32</v>
      </c>
      <c r="C45" s="1785"/>
      <c r="D45" s="1784"/>
      <c r="E45" s="1189"/>
      <c r="F45" s="1199"/>
      <c r="G45" s="1817"/>
      <c r="H45" s="1818"/>
    </row>
    <row r="46" spans="2:9" s="9" customFormat="1" ht="15">
      <c r="B46" s="86">
        <v>33</v>
      </c>
      <c r="C46" s="1785"/>
      <c r="D46" s="1784"/>
      <c r="E46" s="1189"/>
      <c r="F46" s="1199"/>
      <c r="G46" s="1817"/>
      <c r="H46" s="1818"/>
    </row>
    <row r="47" spans="2:9" s="9" customFormat="1" ht="15">
      <c r="B47" s="86">
        <v>34</v>
      </c>
      <c r="C47" s="1785"/>
      <c r="D47" s="1784"/>
      <c r="E47" s="1189"/>
      <c r="F47" s="1199"/>
      <c r="G47" s="1817"/>
      <c r="H47" s="1818"/>
    </row>
    <row r="48" spans="2:9" s="9" customFormat="1" ht="15">
      <c r="B48" s="86">
        <v>35</v>
      </c>
      <c r="C48" s="1785"/>
      <c r="D48" s="1784"/>
      <c r="E48" s="1189"/>
      <c r="F48" s="1199"/>
      <c r="G48" s="1817"/>
      <c r="H48" s="1818"/>
    </row>
    <row r="49" spans="2:8" s="9" customFormat="1" ht="15">
      <c r="B49" s="86">
        <v>36</v>
      </c>
      <c r="C49" s="1785"/>
      <c r="D49" s="1784"/>
      <c r="E49" s="1189"/>
      <c r="F49" s="1199"/>
      <c r="G49" s="1817"/>
      <c r="H49" s="1818"/>
    </row>
    <row r="50" spans="2:8" s="9" customFormat="1" ht="15">
      <c r="B50" s="86">
        <v>37</v>
      </c>
      <c r="C50" s="1785"/>
      <c r="D50" s="1784"/>
      <c r="E50" s="1189"/>
      <c r="F50" s="1199"/>
      <c r="G50" s="1817"/>
      <c r="H50" s="1818"/>
    </row>
    <row r="51" spans="2:8" s="9" customFormat="1" ht="15">
      <c r="B51" s="86">
        <v>38</v>
      </c>
      <c r="C51" s="1785"/>
      <c r="D51" s="1784"/>
      <c r="E51" s="1190"/>
      <c r="F51" s="1199"/>
      <c r="G51" s="1819"/>
      <c r="H51" s="1818"/>
    </row>
    <row r="52" spans="2:8" s="9" customFormat="1" ht="15">
      <c r="B52" s="86">
        <v>39</v>
      </c>
      <c r="C52" s="1785"/>
      <c r="D52" s="1784"/>
      <c r="E52" s="1189"/>
      <c r="F52" s="1199"/>
      <c r="G52" s="1817"/>
      <c r="H52" s="1818"/>
    </row>
    <row r="53" spans="2:8" s="9" customFormat="1" ht="15">
      <c r="B53" s="86">
        <v>40</v>
      </c>
      <c r="C53" s="1785"/>
      <c r="D53" s="1784"/>
      <c r="E53" s="1190"/>
      <c r="F53" s="1199"/>
      <c r="G53" s="1819"/>
      <c r="H53" s="1818"/>
    </row>
    <row r="54" spans="2:8" s="9" customFormat="1" ht="15">
      <c r="B54" s="86">
        <v>41</v>
      </c>
      <c r="C54" s="1785"/>
      <c r="D54" s="1784"/>
      <c r="E54" s="1189"/>
      <c r="F54" s="1199"/>
      <c r="G54" s="1817"/>
      <c r="H54" s="1818"/>
    </row>
    <row r="55" spans="2:8" s="9" customFormat="1" ht="15">
      <c r="B55" s="86">
        <v>42</v>
      </c>
      <c r="C55" s="1785"/>
      <c r="D55" s="1784"/>
      <c r="E55" s="1190"/>
      <c r="F55" s="1199"/>
      <c r="G55" s="1819"/>
      <c r="H55" s="1818"/>
    </row>
    <row r="56" spans="2:8" ht="15.75" thickBot="1">
      <c r="B56" s="88">
        <v>43</v>
      </c>
      <c r="C56" s="1820"/>
      <c r="D56" s="1821"/>
      <c r="E56" s="1191"/>
      <c r="F56" s="1200"/>
      <c r="G56" s="1822"/>
      <c r="H56" s="1823"/>
    </row>
    <row r="57" spans="2:8" ht="13.5" thickTop="1"/>
  </sheetData>
  <mergeCells count="122">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7:D47"/>
    <mergeCell ref="C48:D48"/>
    <mergeCell ref="C49:D49"/>
    <mergeCell ref="C50:D50"/>
    <mergeCell ref="G36:H36"/>
    <mergeCell ref="G37:H37"/>
    <mergeCell ref="G38:H38"/>
    <mergeCell ref="G39:H39"/>
    <mergeCell ref="G40:H40"/>
    <mergeCell ref="G41:H41"/>
    <mergeCell ref="G44:H44"/>
    <mergeCell ref="G45:H45"/>
    <mergeCell ref="G46:H46"/>
    <mergeCell ref="G47:H47"/>
    <mergeCell ref="C43:D43"/>
    <mergeCell ref="C44:D44"/>
    <mergeCell ref="C45:D45"/>
    <mergeCell ref="C46:D46"/>
    <mergeCell ref="C39:D39"/>
    <mergeCell ref="C40:D40"/>
    <mergeCell ref="C41:D41"/>
    <mergeCell ref="C42:D42"/>
    <mergeCell ref="G42:H42"/>
    <mergeCell ref="G43:H43"/>
    <mergeCell ref="C36:D36"/>
    <mergeCell ref="C37:D37"/>
    <mergeCell ref="C38:D38"/>
    <mergeCell ref="G24:H24"/>
    <mergeCell ref="G13:H13"/>
    <mergeCell ref="G14:H14"/>
    <mergeCell ref="G15:H15"/>
    <mergeCell ref="G16:H16"/>
    <mergeCell ref="E16:F16"/>
    <mergeCell ref="E17:F17"/>
    <mergeCell ref="E18:F18"/>
    <mergeCell ref="E19:F19"/>
    <mergeCell ref="C27:D27"/>
    <mergeCell ref="E28:F28"/>
    <mergeCell ref="C28:D28"/>
    <mergeCell ref="B30:H30"/>
    <mergeCell ref="B31:H32"/>
    <mergeCell ref="G33:H34"/>
    <mergeCell ref="E33:E34"/>
    <mergeCell ref="B33:B34"/>
    <mergeCell ref="F33:F34"/>
    <mergeCell ref="C33:D34"/>
    <mergeCell ref="G28:H28"/>
    <mergeCell ref="G9:H9"/>
    <mergeCell ref="G10:H10"/>
    <mergeCell ref="G11:H11"/>
    <mergeCell ref="E9:F9"/>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C1:E1"/>
    <mergeCell ref="G1:H1"/>
    <mergeCell ref="C7:D7"/>
    <mergeCell ref="C8:D8"/>
    <mergeCell ref="B2:H3"/>
    <mergeCell ref="B4:B5"/>
    <mergeCell ref="C4:D5"/>
    <mergeCell ref="E4:F5"/>
    <mergeCell ref="G4:H5"/>
    <mergeCell ref="E7:F7"/>
    <mergeCell ref="E8:F8"/>
    <mergeCell ref="G7:H7"/>
    <mergeCell ref="G8:H8"/>
    <mergeCell ref="E12:F12"/>
    <mergeCell ref="E13:F13"/>
    <mergeCell ref="E14:F14"/>
    <mergeCell ref="C19:D19"/>
    <mergeCell ref="C20:D20"/>
    <mergeCell ref="C25:D25"/>
    <mergeCell ref="C26:D26"/>
    <mergeCell ref="C9:D9"/>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I59"/>
  <sheetViews>
    <sheetView workbookViewId="0"/>
  </sheetViews>
  <sheetFormatPr defaultColWidth="9.6640625" defaultRowHeight="12.75"/>
  <cols>
    <col min="1" max="1" width="4.21875" style="2" customWidth="1"/>
    <col min="2" max="2" width="9.6640625" style="2" customWidth="1"/>
    <col min="3" max="3" width="10.6640625" style="2" customWidth="1"/>
    <col min="4" max="4" width="11.109375" style="2" customWidth="1"/>
    <col min="5" max="5" width="12.5546875" style="2" customWidth="1"/>
    <col min="6" max="6" width="11" style="2" customWidth="1"/>
    <col min="7" max="7" width="12.33203125" style="2" customWidth="1"/>
    <col min="8" max="8" width="15.6640625" style="2" customWidth="1"/>
    <col min="9" max="9" width="2.5546875" style="2" customWidth="1"/>
    <col min="10" max="16384" width="9.6640625" style="2"/>
  </cols>
  <sheetData>
    <row r="1" spans="2:9" s="9" customFormat="1" ht="15.75" thickBot="1">
      <c r="B1" s="9" t="s">
        <v>957</v>
      </c>
      <c r="C1" s="1722" t="str">
        <f>+'E-2'!C1:D1</f>
        <v>Insert Utility Name on E-2 and it will be placed throughout report</v>
      </c>
      <c r="D1" s="1722"/>
      <c r="E1" s="1722"/>
      <c r="F1" s="1841"/>
      <c r="G1" s="9" t="s">
        <v>958</v>
      </c>
      <c r="H1" s="477">
        <f>+'E-2'!F1</f>
        <v>43100</v>
      </c>
    </row>
    <row r="2" spans="2:9" ht="15.75" customHeight="1" thickTop="1">
      <c r="B2" s="1763" t="s">
        <v>920</v>
      </c>
      <c r="C2" s="1764"/>
      <c r="D2" s="1764"/>
      <c r="E2" s="1764"/>
      <c r="F2" s="1764"/>
      <c r="G2" s="1764"/>
      <c r="H2" s="1765"/>
      <c r="I2" s="3"/>
    </row>
    <row r="3" spans="2:9" ht="18.75" customHeight="1" thickBot="1">
      <c r="B3" s="1766"/>
      <c r="C3" s="1767"/>
      <c r="D3" s="1767"/>
      <c r="E3" s="1767"/>
      <c r="F3" s="1767"/>
      <c r="G3" s="1767"/>
      <c r="H3" s="1768"/>
      <c r="I3" s="3"/>
    </row>
    <row r="4" spans="2:9" s="9" customFormat="1" ht="15.75" customHeight="1" thickTop="1">
      <c r="B4" s="1830" t="s">
        <v>398</v>
      </c>
      <c r="C4" s="1831"/>
      <c r="D4" s="1831"/>
      <c r="E4" s="1831"/>
      <c r="F4" s="1831"/>
      <c r="G4" s="1831"/>
      <c r="H4" s="1832"/>
      <c r="I4" s="81"/>
    </row>
    <row r="5" spans="2:9" s="9" customFormat="1">
      <c r="B5" s="1833"/>
      <c r="C5" s="1834"/>
      <c r="D5" s="1834"/>
      <c r="E5" s="1834"/>
      <c r="F5" s="1834"/>
      <c r="G5" s="1834"/>
      <c r="H5" s="1835"/>
      <c r="I5" s="81"/>
    </row>
    <row r="6" spans="2:9" s="9" customFormat="1">
      <c r="B6" s="1833"/>
      <c r="C6" s="1834"/>
      <c r="D6" s="1834"/>
      <c r="E6" s="1834"/>
      <c r="F6" s="1834"/>
      <c r="G6" s="1834"/>
      <c r="H6" s="1835"/>
      <c r="I6" s="81"/>
    </row>
    <row r="7" spans="2:9" s="9" customFormat="1">
      <c r="B7" s="1833"/>
      <c r="C7" s="1834"/>
      <c r="D7" s="1834"/>
      <c r="E7" s="1834"/>
      <c r="F7" s="1834"/>
      <c r="G7" s="1834"/>
      <c r="H7" s="1835"/>
      <c r="I7" s="81"/>
    </row>
    <row r="8" spans="2:9" s="9" customFormat="1" ht="13.5" thickBot="1">
      <c r="B8" s="1833"/>
      <c r="C8" s="1834"/>
      <c r="D8" s="1834"/>
      <c r="E8" s="1834"/>
      <c r="F8" s="1834"/>
      <c r="G8" s="1834"/>
      <c r="H8" s="1835"/>
      <c r="I8" s="81"/>
    </row>
    <row r="9" spans="2:9" s="9" customFormat="1" ht="18.75" customHeight="1">
      <c r="B9" s="1836" t="s">
        <v>959</v>
      </c>
      <c r="C9" s="1824" t="s">
        <v>710</v>
      </c>
      <c r="D9" s="1824"/>
      <c r="E9" s="1824" t="s">
        <v>997</v>
      </c>
      <c r="F9" s="1824" t="s">
        <v>998</v>
      </c>
      <c r="G9" s="1824" t="s">
        <v>999</v>
      </c>
      <c r="H9" s="1825"/>
      <c r="I9" s="81"/>
    </row>
    <row r="10" spans="2:9" s="9" customFormat="1" ht="17.25" customHeight="1">
      <c r="B10" s="1837"/>
      <c r="C10" s="1826"/>
      <c r="D10" s="1826"/>
      <c r="E10" s="1826"/>
      <c r="F10" s="1826"/>
      <c r="G10" s="1826"/>
      <c r="H10" s="1827"/>
      <c r="I10" s="81"/>
    </row>
    <row r="11" spans="2:9" s="9" customFormat="1" ht="17.25" customHeight="1" thickBot="1">
      <c r="B11" s="1838"/>
      <c r="C11" s="1828"/>
      <c r="D11" s="1828"/>
      <c r="E11" s="1828"/>
      <c r="F11" s="1828"/>
      <c r="G11" s="1828"/>
      <c r="H11" s="1829"/>
      <c r="I11" s="81"/>
    </row>
    <row r="12" spans="2:9" s="9" customFormat="1" ht="15">
      <c r="B12" s="130">
        <v>1</v>
      </c>
      <c r="C12" s="1844" t="s">
        <v>1238</v>
      </c>
      <c r="D12" s="1845"/>
      <c r="E12" s="1406" t="s">
        <v>1244</v>
      </c>
      <c r="F12" s="1406" t="s">
        <v>1245</v>
      </c>
      <c r="G12" s="1848"/>
      <c r="H12" s="1849"/>
      <c r="I12" s="81"/>
    </row>
    <row r="13" spans="2:9" s="9" customFormat="1" ht="15">
      <c r="B13" s="130">
        <v>2</v>
      </c>
      <c r="C13" s="1719" t="s">
        <v>1246</v>
      </c>
      <c r="D13" s="1843"/>
      <c r="E13" s="1407" t="s">
        <v>1244</v>
      </c>
      <c r="F13" s="1407" t="s">
        <v>1245</v>
      </c>
      <c r="G13" s="1783"/>
      <c r="H13" s="1777"/>
      <c r="I13" s="81"/>
    </row>
    <row r="14" spans="2:9" s="9" customFormat="1" ht="15">
      <c r="B14" s="130">
        <v>3</v>
      </c>
      <c r="C14" s="1842" t="s">
        <v>1240</v>
      </c>
      <c r="D14" s="1843"/>
      <c r="E14" s="1408" t="s">
        <v>1247</v>
      </c>
      <c r="F14" s="1408" t="s">
        <v>1245</v>
      </c>
      <c r="G14" s="1785"/>
      <c r="H14" s="1777"/>
      <c r="I14" s="81"/>
    </row>
    <row r="15" spans="2:9" s="9" customFormat="1" ht="15">
      <c r="B15" s="130">
        <v>4</v>
      </c>
      <c r="C15" s="1839"/>
      <c r="D15" s="1840"/>
      <c r="E15" s="483"/>
      <c r="F15" s="483"/>
      <c r="G15" s="1785"/>
      <c r="H15" s="1777"/>
      <c r="I15" s="81"/>
    </row>
    <row r="16" spans="2:9" s="9" customFormat="1" ht="15">
      <c r="B16" s="130">
        <v>5</v>
      </c>
      <c r="C16" s="1839"/>
      <c r="D16" s="1840"/>
      <c r="E16" s="484"/>
      <c r="F16" s="484"/>
      <c r="G16" s="1785"/>
      <c r="H16" s="1777"/>
      <c r="I16" s="81"/>
    </row>
    <row r="17" spans="2:9" s="9" customFormat="1" ht="15">
      <c r="B17" s="130">
        <v>6</v>
      </c>
      <c r="C17" s="1839"/>
      <c r="D17" s="1840"/>
      <c r="E17" s="485"/>
      <c r="F17" s="484"/>
      <c r="G17" s="1785"/>
      <c r="H17" s="1777"/>
      <c r="I17" s="81"/>
    </row>
    <row r="18" spans="2:9" s="9" customFormat="1" ht="15">
      <c r="B18" s="130">
        <v>7</v>
      </c>
      <c r="C18" s="1839"/>
      <c r="D18" s="1840"/>
      <c r="E18" s="484"/>
      <c r="F18" s="484"/>
      <c r="G18" s="1785"/>
      <c r="H18" s="1777"/>
      <c r="I18" s="81"/>
    </row>
    <row r="19" spans="2:9" s="9" customFormat="1" ht="15">
      <c r="B19" s="130">
        <v>8</v>
      </c>
      <c r="C19" s="1839"/>
      <c r="D19" s="1840"/>
      <c r="E19" s="484"/>
      <c r="F19" s="484"/>
      <c r="G19" s="1785"/>
      <c r="H19" s="1777"/>
      <c r="I19" s="81"/>
    </row>
    <row r="20" spans="2:9" s="9" customFormat="1" ht="15">
      <c r="B20" s="130">
        <v>9</v>
      </c>
      <c r="C20" s="1839"/>
      <c r="D20" s="1840"/>
      <c r="E20" s="485"/>
      <c r="F20" s="485"/>
      <c r="G20" s="1785"/>
      <c r="H20" s="1777"/>
      <c r="I20" s="81"/>
    </row>
    <row r="21" spans="2:9" s="9" customFormat="1" ht="15">
      <c r="B21" s="130">
        <v>10</v>
      </c>
      <c r="C21" s="1839"/>
      <c r="D21" s="1840"/>
      <c r="E21" s="485"/>
      <c r="F21" s="484"/>
      <c r="G21" s="1785"/>
      <c r="H21" s="1777"/>
      <c r="I21" s="81"/>
    </row>
    <row r="22" spans="2:9" s="9" customFormat="1" ht="15">
      <c r="B22" s="130">
        <v>11</v>
      </c>
      <c r="C22" s="1839"/>
      <c r="D22" s="1840"/>
      <c r="E22" s="161"/>
      <c r="F22" s="161"/>
      <c r="G22" s="1783"/>
      <c r="H22" s="1777"/>
      <c r="I22" s="81"/>
    </row>
    <row r="23" spans="2:9" s="9" customFormat="1" ht="15">
      <c r="B23" s="130">
        <v>12</v>
      </c>
      <c r="C23" s="1839"/>
      <c r="D23" s="1840"/>
      <c r="E23" s="483"/>
      <c r="F23" s="483"/>
      <c r="G23" s="1785"/>
      <c r="H23" s="1777"/>
      <c r="I23" s="81"/>
    </row>
    <row r="24" spans="2:9" s="9" customFormat="1" ht="15">
      <c r="B24" s="130">
        <v>13</v>
      </c>
      <c r="C24" s="1839"/>
      <c r="D24" s="1840"/>
      <c r="E24" s="161"/>
      <c r="F24" s="161"/>
      <c r="G24" s="1783"/>
      <c r="H24" s="1777"/>
      <c r="I24" s="81"/>
    </row>
    <row r="25" spans="2:9" s="9" customFormat="1" ht="15">
      <c r="B25" s="130">
        <v>14</v>
      </c>
      <c r="C25" s="1839"/>
      <c r="D25" s="1840"/>
      <c r="E25" s="486"/>
      <c r="F25" s="486"/>
      <c r="G25" s="1785"/>
      <c r="H25" s="1777"/>
      <c r="I25" s="81"/>
    </row>
    <row r="26" spans="2:9" s="9" customFormat="1" ht="15">
      <c r="B26" s="130">
        <v>15</v>
      </c>
      <c r="C26" s="1839"/>
      <c r="D26" s="1840"/>
      <c r="E26" s="487"/>
      <c r="F26" s="487"/>
      <c r="G26" s="1783"/>
      <c r="H26" s="1777"/>
      <c r="I26" s="81"/>
    </row>
    <row r="27" spans="2:9" s="9" customFormat="1" ht="15">
      <c r="B27" s="130">
        <v>16</v>
      </c>
      <c r="C27" s="1839"/>
      <c r="D27" s="1840"/>
      <c r="E27" s="483"/>
      <c r="F27" s="483"/>
      <c r="G27" s="1785"/>
      <c r="H27" s="1777"/>
      <c r="I27" s="81"/>
    </row>
    <row r="28" spans="2:9" s="9" customFormat="1" ht="15">
      <c r="B28" s="130">
        <v>17</v>
      </c>
      <c r="C28" s="1839"/>
      <c r="D28" s="1840"/>
      <c r="E28" s="161"/>
      <c r="F28" s="161"/>
      <c r="G28" s="1783"/>
      <c r="H28" s="1777"/>
      <c r="I28" s="81"/>
    </row>
    <row r="29" spans="2:9" s="9" customFormat="1" ht="15">
      <c r="B29" s="130">
        <v>18</v>
      </c>
      <c r="C29" s="1846"/>
      <c r="D29" s="1847"/>
      <c r="E29" s="161"/>
      <c r="F29" s="161"/>
      <c r="G29" s="1783"/>
      <c r="H29" s="1777"/>
      <c r="I29" s="81"/>
    </row>
    <row r="30" spans="2:9" s="9" customFormat="1" ht="15">
      <c r="B30" s="130">
        <v>19</v>
      </c>
      <c r="C30" s="1846"/>
      <c r="D30" s="1847"/>
      <c r="E30" s="161"/>
      <c r="F30" s="161"/>
      <c r="G30" s="1783"/>
      <c r="H30" s="1777"/>
      <c r="I30" s="81"/>
    </row>
    <row r="31" spans="2:9" s="9" customFormat="1" ht="15">
      <c r="B31" s="130">
        <v>20</v>
      </c>
      <c r="C31" s="1846"/>
      <c r="D31" s="1847"/>
      <c r="E31" s="161"/>
      <c r="F31" s="480"/>
      <c r="G31" s="1783"/>
      <c r="H31" s="1777"/>
      <c r="I31" s="81"/>
    </row>
    <row r="32" spans="2:9" s="9" customFormat="1" ht="15">
      <c r="B32" s="130">
        <v>21</v>
      </c>
      <c r="C32" s="1839"/>
      <c r="D32" s="1840"/>
      <c r="E32" s="161"/>
      <c r="F32" s="161"/>
      <c r="G32" s="1783"/>
      <c r="H32" s="1777"/>
      <c r="I32" s="81"/>
    </row>
    <row r="33" spans="2:9" s="9" customFormat="1" ht="15">
      <c r="B33" s="130">
        <v>22</v>
      </c>
      <c r="C33" s="1839"/>
      <c r="D33" s="1840"/>
      <c r="E33" s="488"/>
      <c r="F33" s="488"/>
      <c r="G33" s="1785"/>
      <c r="H33" s="1777"/>
      <c r="I33" s="81"/>
    </row>
    <row r="34" spans="2:9" s="9" customFormat="1" ht="15">
      <c r="B34" s="130">
        <v>23</v>
      </c>
      <c r="C34" s="1846"/>
      <c r="D34" s="1847"/>
      <c r="E34" s="163"/>
      <c r="F34" s="163"/>
      <c r="G34" s="1783"/>
      <c r="H34" s="1777"/>
      <c r="I34" s="24"/>
    </row>
    <row r="35" spans="2:9" s="9" customFormat="1" ht="15">
      <c r="B35" s="130">
        <v>24</v>
      </c>
      <c r="C35" s="1846"/>
      <c r="D35" s="1847"/>
      <c r="E35" s="480"/>
      <c r="F35" s="480"/>
      <c r="G35" s="1783"/>
      <c r="H35" s="1777"/>
      <c r="I35" s="81"/>
    </row>
    <row r="36" spans="2:9" s="9" customFormat="1" ht="15">
      <c r="B36" s="130">
        <v>25</v>
      </c>
      <c r="C36" s="1846"/>
      <c r="D36" s="1847"/>
      <c r="E36" s="161"/>
      <c r="F36" s="161"/>
      <c r="G36" s="1783"/>
      <c r="H36" s="1777"/>
      <c r="I36" s="81"/>
    </row>
    <row r="37" spans="2:9" s="9" customFormat="1" ht="15">
      <c r="B37" s="130">
        <v>26</v>
      </c>
      <c r="C37" s="1846"/>
      <c r="D37" s="1847"/>
      <c r="E37" s="480"/>
      <c r="F37" s="480"/>
      <c r="G37" s="1783"/>
      <c r="H37" s="1777"/>
      <c r="I37" s="81"/>
    </row>
    <row r="38" spans="2:9" s="9" customFormat="1" ht="15">
      <c r="B38" s="130">
        <v>27</v>
      </c>
      <c r="C38" s="1846"/>
      <c r="D38" s="1847"/>
      <c r="E38" s="480"/>
      <c r="F38" s="480"/>
      <c r="G38" s="1783"/>
      <c r="H38" s="1777"/>
      <c r="I38" s="81"/>
    </row>
    <row r="39" spans="2:9" s="9" customFormat="1" ht="15">
      <c r="B39" s="130">
        <v>28</v>
      </c>
      <c r="C39" s="1846"/>
      <c r="D39" s="1847"/>
      <c r="E39" s="489"/>
      <c r="F39" s="161"/>
      <c r="G39" s="1783"/>
      <c r="H39" s="1777"/>
      <c r="I39" s="81"/>
    </row>
    <row r="40" spans="2:9" s="9" customFormat="1" ht="15">
      <c r="B40" s="130">
        <v>29</v>
      </c>
      <c r="C40" s="1846"/>
      <c r="D40" s="1847"/>
      <c r="E40" s="161"/>
      <c r="F40" s="161"/>
      <c r="G40" s="1783"/>
      <c r="H40" s="1777"/>
      <c r="I40" s="81"/>
    </row>
    <row r="41" spans="2:9" s="9" customFormat="1" ht="15">
      <c r="B41" s="130">
        <v>30</v>
      </c>
      <c r="C41" s="1839"/>
      <c r="D41" s="1840"/>
      <c r="E41" s="488"/>
      <c r="F41" s="488"/>
      <c r="G41" s="1785"/>
      <c r="H41" s="1777"/>
      <c r="I41" s="81"/>
    </row>
    <row r="42" spans="2:9" s="9" customFormat="1" ht="15">
      <c r="B42" s="130">
        <v>31</v>
      </c>
      <c r="C42" s="1839"/>
      <c r="D42" s="1840"/>
      <c r="E42" s="483"/>
      <c r="F42" s="483"/>
      <c r="G42" s="1785"/>
      <c r="H42" s="1778"/>
      <c r="I42" s="85"/>
    </row>
    <row r="43" spans="2:9" s="9" customFormat="1" ht="15">
      <c r="B43" s="130">
        <v>32</v>
      </c>
      <c r="C43" s="1846"/>
      <c r="D43" s="1847"/>
      <c r="E43" s="161"/>
      <c r="F43" s="161"/>
      <c r="G43" s="1783"/>
      <c r="H43" s="1778"/>
    </row>
    <row r="44" spans="2:9" s="9" customFormat="1" ht="15">
      <c r="B44" s="130">
        <v>33</v>
      </c>
      <c r="C44" s="1846"/>
      <c r="D44" s="1847"/>
      <c r="E44" s="161"/>
      <c r="F44" s="161"/>
      <c r="G44" s="1783"/>
      <c r="H44" s="1778"/>
    </row>
    <row r="45" spans="2:9" s="9" customFormat="1" ht="15">
      <c r="B45" s="130">
        <v>34</v>
      </c>
      <c r="C45" s="1846"/>
      <c r="D45" s="1847"/>
      <c r="E45" s="161"/>
      <c r="F45" s="161"/>
      <c r="G45" s="1783"/>
      <c r="H45" s="1778"/>
    </row>
    <row r="46" spans="2:9" s="9" customFormat="1" ht="15">
      <c r="B46" s="130">
        <v>35</v>
      </c>
      <c r="C46" s="1846"/>
      <c r="D46" s="1847"/>
      <c r="E46" s="161"/>
      <c r="F46" s="161"/>
      <c r="G46" s="1783"/>
      <c r="H46" s="1778"/>
    </row>
    <row r="47" spans="2:9" s="9" customFormat="1" ht="15">
      <c r="B47" s="130">
        <v>36</v>
      </c>
      <c r="C47" s="1846"/>
      <c r="D47" s="1847"/>
      <c r="E47" s="163"/>
      <c r="F47" s="163"/>
      <c r="G47" s="1783"/>
      <c r="H47" s="1778"/>
    </row>
    <row r="48" spans="2:9" s="9" customFormat="1" ht="15">
      <c r="B48" s="130">
        <v>37</v>
      </c>
      <c r="C48" s="1846"/>
      <c r="D48" s="1847"/>
      <c r="E48" s="161"/>
      <c r="F48" s="161"/>
      <c r="G48" s="1783"/>
      <c r="H48" s="1778"/>
    </row>
    <row r="49" spans="2:8" s="9" customFormat="1" ht="15">
      <c r="B49" s="130">
        <v>38</v>
      </c>
      <c r="C49" s="1846"/>
      <c r="D49" s="1847"/>
      <c r="E49" s="161"/>
      <c r="F49" s="161"/>
      <c r="G49" s="1783"/>
      <c r="H49" s="1778"/>
    </row>
    <row r="50" spans="2:8" s="9" customFormat="1" ht="15">
      <c r="B50" s="130">
        <v>39</v>
      </c>
      <c r="C50" s="1846"/>
      <c r="D50" s="1847"/>
      <c r="E50" s="161"/>
      <c r="F50" s="161"/>
      <c r="G50" s="1783"/>
      <c r="H50" s="1778"/>
    </row>
    <row r="51" spans="2:8" s="9" customFormat="1" ht="15">
      <c r="B51" s="130">
        <v>40</v>
      </c>
      <c r="C51" s="1846"/>
      <c r="D51" s="1847"/>
      <c r="E51" s="161"/>
      <c r="F51" s="161"/>
      <c r="G51" s="1783"/>
      <c r="H51" s="1778"/>
    </row>
    <row r="52" spans="2:8" s="9" customFormat="1" ht="15">
      <c r="B52" s="130">
        <v>41</v>
      </c>
      <c r="C52" s="1846"/>
      <c r="D52" s="1847"/>
      <c r="E52" s="161"/>
      <c r="F52" s="161"/>
      <c r="G52" s="1783"/>
      <c r="H52" s="1778"/>
    </row>
    <row r="53" spans="2:8" s="9" customFormat="1" ht="15">
      <c r="B53" s="130">
        <v>42</v>
      </c>
      <c r="C53" s="1846"/>
      <c r="D53" s="1847"/>
      <c r="E53" s="163"/>
      <c r="F53" s="163"/>
      <c r="G53" s="1783"/>
      <c r="H53" s="1778"/>
    </row>
    <row r="54" spans="2:8" s="9" customFormat="1" ht="15">
      <c r="B54" s="130">
        <v>43</v>
      </c>
      <c r="C54" s="1846"/>
      <c r="D54" s="1847"/>
      <c r="E54" s="161"/>
      <c r="F54" s="161"/>
      <c r="G54" s="1783"/>
      <c r="H54" s="1778"/>
    </row>
    <row r="55" spans="2:8" s="9" customFormat="1" ht="15">
      <c r="B55" s="130">
        <v>44</v>
      </c>
      <c r="C55" s="1846"/>
      <c r="D55" s="1847"/>
      <c r="E55" s="161"/>
      <c r="F55" s="161"/>
      <c r="G55" s="1783"/>
      <c r="H55" s="1778"/>
    </row>
    <row r="56" spans="2:8" s="9" customFormat="1" ht="15">
      <c r="B56" s="130">
        <v>45</v>
      </c>
      <c r="C56" s="1846"/>
      <c r="D56" s="1847"/>
      <c r="E56" s="161"/>
      <c r="F56" s="161"/>
      <c r="G56" s="1783"/>
      <c r="H56" s="1778"/>
    </row>
    <row r="57" spans="2:8" s="9" customFormat="1" ht="15">
      <c r="B57" s="130">
        <v>46</v>
      </c>
      <c r="C57" s="1846"/>
      <c r="D57" s="1847"/>
      <c r="E57" s="161"/>
      <c r="F57" s="161"/>
      <c r="G57" s="1783"/>
      <c r="H57" s="1778"/>
    </row>
    <row r="58" spans="2:8" ht="13.5" thickBot="1">
      <c r="B58" s="131"/>
      <c r="C58" s="490"/>
      <c r="D58" s="490"/>
      <c r="E58" s="165"/>
      <c r="F58" s="165"/>
      <c r="G58" s="490"/>
      <c r="H58" s="166"/>
    </row>
    <row r="59" spans="2:8" ht="13.5" thickTop="1"/>
  </sheetData>
  <mergeCells count="100">
    <mergeCell ref="G13:H13"/>
    <mergeCell ref="G12:H12"/>
    <mergeCell ref="G17:H17"/>
    <mergeCell ref="G16:H16"/>
    <mergeCell ref="G15:H15"/>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5:D15"/>
    <mergeCell ref="C16:D16"/>
    <mergeCell ref="C17:D17"/>
    <mergeCell ref="C1:F1"/>
    <mergeCell ref="F9:F11"/>
    <mergeCell ref="C14:D14"/>
    <mergeCell ref="C12:D12"/>
    <mergeCell ref="C13:D13"/>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I59"/>
  <sheetViews>
    <sheetView workbookViewId="0"/>
  </sheetViews>
  <sheetFormatPr defaultColWidth="9.6640625" defaultRowHeight="12.75"/>
  <cols>
    <col min="1" max="1" width="4.21875" style="2" customWidth="1"/>
    <col min="2" max="2" width="9.6640625" style="2" customWidth="1"/>
    <col min="3" max="3" width="10.5546875" style="2" customWidth="1"/>
    <col min="4" max="4" width="14.6640625" style="2" customWidth="1"/>
    <col min="5" max="5" width="14.44140625" style="2" customWidth="1"/>
    <col min="6" max="7" width="11" style="2" customWidth="1"/>
    <col min="8" max="8" width="18.44140625" style="2" customWidth="1"/>
    <col min="9" max="9" width="2.5546875" style="2" customWidth="1"/>
    <col min="10" max="16384" width="9.6640625" style="2"/>
  </cols>
  <sheetData>
    <row r="1" spans="2:9" s="9" customFormat="1" ht="13.5" thickBot="1">
      <c r="B1" s="9" t="s">
        <v>957</v>
      </c>
      <c r="C1" s="1722" t="str">
        <f>+'E-2'!C1:D1</f>
        <v>Insert Utility Name on E-2 and it will be placed throughout report</v>
      </c>
      <c r="D1" s="1722"/>
      <c r="E1" s="1722"/>
      <c r="F1" s="9" t="s">
        <v>958</v>
      </c>
      <c r="G1" s="477"/>
      <c r="H1" s="477">
        <f>+'E-2'!F1</f>
        <v>43100</v>
      </c>
    </row>
    <row r="2" spans="2:9" ht="15.75" customHeight="1" thickTop="1">
      <c r="B2" s="1850" t="s">
        <v>1000</v>
      </c>
      <c r="C2" s="1651"/>
      <c r="D2" s="1651"/>
      <c r="E2" s="1651"/>
      <c r="F2" s="1651"/>
      <c r="G2" s="1651"/>
      <c r="H2" s="1652"/>
      <c r="I2" s="3"/>
    </row>
    <row r="3" spans="2:9" ht="18.75" customHeight="1" thickBot="1">
      <c r="B3" s="1851" t="s">
        <v>1001</v>
      </c>
      <c r="C3" s="1725"/>
      <c r="D3" s="1725"/>
      <c r="E3" s="1725"/>
      <c r="F3" s="1725"/>
      <c r="G3" s="1725"/>
      <c r="H3" s="1726"/>
      <c r="I3" s="3"/>
    </row>
    <row r="4" spans="2:9" s="9" customFormat="1" ht="15.75" customHeight="1" thickTop="1">
      <c r="B4" s="1867" t="s">
        <v>959</v>
      </c>
      <c r="C4" s="124"/>
      <c r="D4" s="124"/>
      <c r="E4" s="124"/>
      <c r="F4" s="124"/>
      <c r="G4" s="124"/>
      <c r="H4" s="1869" t="s">
        <v>1013</v>
      </c>
      <c r="I4" s="81"/>
    </row>
    <row r="5" spans="2:9" s="9" customFormat="1" ht="15.75" customHeight="1" thickBot="1">
      <c r="B5" s="1868"/>
      <c r="C5" s="136"/>
      <c r="D5" s="136"/>
      <c r="E5" s="136"/>
      <c r="F5" s="137"/>
      <c r="G5" s="137"/>
      <c r="H5" s="1870"/>
      <c r="I5" s="81"/>
    </row>
    <row r="6" spans="2:9" s="9" customFormat="1">
      <c r="B6" s="86">
        <v>1</v>
      </c>
      <c r="C6" s="145" t="s">
        <v>1002</v>
      </c>
      <c r="D6" s="49"/>
      <c r="E6" s="73"/>
      <c r="F6" s="73"/>
      <c r="G6" s="73"/>
      <c r="H6" s="138"/>
      <c r="I6" s="81"/>
    </row>
    <row r="7" spans="2:9" s="9" customFormat="1">
      <c r="B7" s="86">
        <v>2</v>
      </c>
      <c r="C7" s="49"/>
      <c r="D7" s="49"/>
      <c r="E7" s="49"/>
      <c r="F7" s="73"/>
      <c r="G7" s="73"/>
      <c r="H7" s="491"/>
      <c r="I7" s="81"/>
    </row>
    <row r="8" spans="2:9" s="9" customFormat="1">
      <c r="B8" s="86">
        <v>3</v>
      </c>
      <c r="C8" s="49" t="s">
        <v>921</v>
      </c>
      <c r="D8" s="104"/>
      <c r="E8" s="107"/>
      <c r="F8" s="107"/>
      <c r="G8" s="107"/>
      <c r="H8" s="492"/>
      <c r="I8" s="81"/>
    </row>
    <row r="9" spans="2:9" s="9" customFormat="1">
      <c r="B9" s="86">
        <v>4</v>
      </c>
      <c r="C9" s="1702" t="s">
        <v>1003</v>
      </c>
      <c r="D9" s="1656"/>
      <c r="E9" s="103"/>
      <c r="F9" s="103"/>
      <c r="G9" s="103"/>
      <c r="H9" s="493"/>
      <c r="I9" s="81"/>
    </row>
    <row r="10" spans="2:9" s="9" customFormat="1">
      <c r="B10" s="86">
        <v>5</v>
      </c>
      <c r="C10" s="1702" t="s">
        <v>922</v>
      </c>
      <c r="D10" s="1656"/>
      <c r="E10" s="103"/>
      <c r="F10" s="94"/>
      <c r="G10" s="94"/>
      <c r="H10" s="494"/>
      <c r="I10" s="81"/>
    </row>
    <row r="11" spans="2:9" s="9" customFormat="1">
      <c r="B11" s="86">
        <v>6</v>
      </c>
      <c r="C11" s="1702" t="s">
        <v>1004</v>
      </c>
      <c r="D11" s="1656"/>
      <c r="E11" s="96"/>
      <c r="F11" s="96"/>
      <c r="G11" s="96"/>
      <c r="H11" s="495"/>
      <c r="I11" s="81"/>
    </row>
    <row r="12" spans="2:9" s="9" customFormat="1">
      <c r="B12" s="86">
        <v>7</v>
      </c>
      <c r="C12" s="1852" t="s">
        <v>923</v>
      </c>
      <c r="D12" s="1664"/>
      <c r="E12" s="107"/>
      <c r="F12" s="107"/>
      <c r="G12" s="107"/>
      <c r="H12" s="492"/>
      <c r="I12" s="81"/>
    </row>
    <row r="13" spans="2:9" s="9" customFormat="1">
      <c r="B13" s="86">
        <v>8</v>
      </c>
      <c r="C13" s="106" t="s">
        <v>924</v>
      </c>
      <c r="D13" s="73"/>
      <c r="E13" s="146"/>
      <c r="F13" s="146"/>
      <c r="G13" s="146"/>
      <c r="H13" s="496"/>
      <c r="I13" s="81"/>
    </row>
    <row r="14" spans="2:9" s="9" customFormat="1" ht="15" customHeight="1">
      <c r="B14" s="86">
        <v>9</v>
      </c>
      <c r="C14" s="1857" t="s">
        <v>1005</v>
      </c>
      <c r="D14" s="1858"/>
      <c r="E14" s="1858"/>
      <c r="F14" s="121"/>
      <c r="G14" s="121"/>
      <c r="H14" s="497"/>
      <c r="I14" s="81"/>
    </row>
    <row r="15" spans="2:9" s="9" customFormat="1">
      <c r="B15" s="86">
        <v>10</v>
      </c>
      <c r="C15" s="1859" t="s">
        <v>1006</v>
      </c>
      <c r="D15" s="1860"/>
      <c r="E15" s="396"/>
      <c r="F15" s="98"/>
      <c r="G15" s="98"/>
      <c r="H15" s="498"/>
      <c r="I15" s="81"/>
    </row>
    <row r="16" spans="2:9" s="9" customFormat="1">
      <c r="B16" s="86">
        <v>11</v>
      </c>
      <c r="C16" s="143"/>
      <c r="D16" s="79"/>
      <c r="E16" s="144"/>
      <c r="F16" s="144"/>
      <c r="G16" s="144"/>
      <c r="H16" s="499"/>
      <c r="I16" s="81"/>
    </row>
    <row r="17" spans="2:9" s="9" customFormat="1" ht="13.5" thickBot="1">
      <c r="B17" s="86">
        <v>12</v>
      </c>
      <c r="C17" s="108" t="s">
        <v>925</v>
      </c>
      <c r="D17" s="142"/>
      <c r="E17" s="142"/>
      <c r="F17" s="120"/>
      <c r="G17" s="120"/>
      <c r="H17" s="500"/>
      <c r="I17" s="81"/>
    </row>
    <row r="18" spans="2:9" s="9" customFormat="1" ht="13.5" thickTop="1">
      <c r="B18" s="86">
        <v>13</v>
      </c>
      <c r="C18" s="79"/>
      <c r="D18" s="144"/>
      <c r="E18" s="144"/>
      <c r="F18" s="144"/>
      <c r="G18" s="144"/>
      <c r="H18" s="501"/>
      <c r="I18" s="81"/>
    </row>
    <row r="19" spans="2:9" s="9" customFormat="1" ht="15" customHeight="1">
      <c r="B19" s="86">
        <v>14</v>
      </c>
      <c r="C19" s="1861" t="s">
        <v>1007</v>
      </c>
      <c r="D19" s="1862"/>
      <c r="E19" s="1862"/>
      <c r="F19" s="1862"/>
      <c r="G19" s="1863"/>
      <c r="H19" s="501"/>
      <c r="I19" s="81"/>
    </row>
    <row r="20" spans="2:9" s="9" customFormat="1">
      <c r="B20" s="86">
        <v>15</v>
      </c>
      <c r="C20" s="108"/>
      <c r="D20" s="78"/>
      <c r="E20" s="78"/>
      <c r="F20" s="78"/>
      <c r="G20" s="78"/>
      <c r="H20" s="502"/>
      <c r="I20" s="81"/>
    </row>
    <row r="21" spans="2:9" s="9" customFormat="1" ht="13.5" thickBot="1">
      <c r="B21" s="86">
        <v>16</v>
      </c>
      <c r="C21" s="1702" t="s">
        <v>926</v>
      </c>
      <c r="D21" s="1656"/>
      <c r="E21" s="142"/>
      <c r="F21" s="120"/>
      <c r="G21" s="120"/>
      <c r="H21" s="503"/>
      <c r="I21" s="81"/>
    </row>
    <row r="22" spans="2:9" s="9" customFormat="1">
      <c r="B22" s="86">
        <v>17</v>
      </c>
      <c r="C22" s="148"/>
      <c r="D22" s="25"/>
      <c r="E22" s="109"/>
      <c r="F22" s="109"/>
      <c r="G22" s="109"/>
      <c r="H22" s="491"/>
      <c r="I22" s="81"/>
    </row>
    <row r="23" spans="2:9" s="9" customFormat="1">
      <c r="B23" s="86">
        <v>18</v>
      </c>
      <c r="C23" s="1702" t="s">
        <v>927</v>
      </c>
      <c r="D23" s="1656"/>
      <c r="E23" s="110"/>
      <c r="F23" s="110"/>
      <c r="G23" s="110"/>
      <c r="H23" s="504"/>
      <c r="I23" s="81"/>
    </row>
    <row r="24" spans="2:9" s="9" customFormat="1">
      <c r="B24" s="86">
        <v>19</v>
      </c>
      <c r="C24" s="1702" t="s">
        <v>928</v>
      </c>
      <c r="D24" s="1656"/>
      <c r="E24" s="93"/>
      <c r="F24" s="93"/>
      <c r="G24" s="93"/>
      <c r="H24" s="494"/>
      <c r="I24" s="81"/>
    </row>
    <row r="25" spans="2:9" s="9" customFormat="1">
      <c r="B25" s="86">
        <v>20</v>
      </c>
      <c r="C25" s="1702" t="s">
        <v>929</v>
      </c>
      <c r="D25" s="1656"/>
      <c r="E25" s="94"/>
      <c r="F25" s="94"/>
      <c r="G25" s="94"/>
      <c r="H25" s="505"/>
      <c r="I25" s="81"/>
    </row>
    <row r="26" spans="2:9" s="9" customFormat="1">
      <c r="B26" s="86">
        <v>21</v>
      </c>
      <c r="C26" s="1702" t="s">
        <v>930</v>
      </c>
      <c r="D26" s="1656"/>
      <c r="E26" s="99"/>
      <c r="F26" s="99"/>
      <c r="G26" s="99"/>
      <c r="H26" s="506"/>
      <c r="I26" s="81"/>
    </row>
    <row r="27" spans="2:9" s="9" customFormat="1">
      <c r="B27" s="86">
        <v>22</v>
      </c>
      <c r="C27" s="149"/>
      <c r="D27" s="35"/>
      <c r="E27" s="150"/>
      <c r="F27" s="150"/>
      <c r="G27" s="150"/>
      <c r="H27" s="507"/>
      <c r="I27" s="81"/>
    </row>
    <row r="28" spans="2:9" s="9" customFormat="1" ht="13.5" thickBot="1">
      <c r="B28" s="86">
        <v>23</v>
      </c>
      <c r="C28" s="1702" t="s">
        <v>931</v>
      </c>
      <c r="D28" s="1656"/>
      <c r="E28" s="107"/>
      <c r="F28" s="107"/>
      <c r="G28" s="107"/>
      <c r="H28" s="508"/>
      <c r="I28" s="81"/>
    </row>
    <row r="29" spans="2:9" s="9" customFormat="1">
      <c r="B29" s="86">
        <v>24</v>
      </c>
      <c r="C29" s="140"/>
      <c r="D29" s="29"/>
      <c r="E29" s="109"/>
      <c r="F29" s="109"/>
      <c r="G29" s="109"/>
      <c r="H29" s="491"/>
      <c r="I29" s="81"/>
    </row>
    <row r="30" spans="2:9" s="9" customFormat="1" ht="13.5" thickBot="1">
      <c r="B30" s="86">
        <v>25</v>
      </c>
      <c r="C30" s="1702" t="s">
        <v>932</v>
      </c>
      <c r="D30" s="1656"/>
      <c r="E30" s="107"/>
      <c r="F30" s="107"/>
      <c r="G30" s="107"/>
      <c r="H30" s="508"/>
      <c r="I30" s="81"/>
    </row>
    <row r="31" spans="2:9" s="9" customFormat="1">
      <c r="B31" s="86">
        <v>26</v>
      </c>
      <c r="C31" s="141"/>
      <c r="D31" s="73"/>
      <c r="E31" s="109"/>
      <c r="F31" s="146"/>
      <c r="G31" s="146"/>
      <c r="H31" s="491"/>
      <c r="I31" s="81"/>
    </row>
    <row r="32" spans="2:9" s="9" customFormat="1">
      <c r="B32" s="86">
        <v>27</v>
      </c>
      <c r="C32" s="153" t="s">
        <v>933</v>
      </c>
      <c r="D32" s="152"/>
      <c r="E32" s="107"/>
      <c r="F32" s="107"/>
      <c r="G32" s="107"/>
      <c r="H32" s="492"/>
      <c r="I32" s="81"/>
    </row>
    <row r="33" spans="2:9" s="9" customFormat="1" ht="15" customHeight="1">
      <c r="B33" s="86">
        <v>28</v>
      </c>
      <c r="C33" s="1853" t="s">
        <v>934</v>
      </c>
      <c r="D33" s="1854"/>
      <c r="E33" s="95"/>
      <c r="F33" s="95"/>
      <c r="G33" s="95"/>
      <c r="H33" s="494"/>
      <c r="I33" s="81"/>
    </row>
    <row r="34" spans="2:9" s="9" customFormat="1">
      <c r="B34" s="86">
        <v>29</v>
      </c>
      <c r="C34" s="106"/>
      <c r="D34" s="49"/>
      <c r="E34" s="154"/>
      <c r="F34" s="154"/>
      <c r="G34" s="154"/>
      <c r="H34" s="509"/>
      <c r="I34" s="24"/>
    </row>
    <row r="35" spans="2:9" s="9" customFormat="1" ht="13.5" thickBot="1">
      <c r="B35" s="86">
        <v>30</v>
      </c>
      <c r="C35" s="106" t="s">
        <v>935</v>
      </c>
      <c r="D35" s="105"/>
      <c r="E35" s="105"/>
      <c r="F35" s="105"/>
      <c r="G35" s="105"/>
      <c r="H35" s="510"/>
      <c r="I35" s="81"/>
    </row>
    <row r="36" spans="2:9" s="9" customFormat="1" ht="13.5" thickTop="1">
      <c r="B36" s="86">
        <v>31</v>
      </c>
      <c r="C36" s="140"/>
      <c r="D36" s="109"/>
      <c r="E36" s="109"/>
      <c r="F36" s="109"/>
      <c r="G36" s="109"/>
      <c r="H36" s="491"/>
      <c r="I36" s="81"/>
    </row>
    <row r="37" spans="2:9" s="9" customFormat="1">
      <c r="B37" s="86">
        <v>32</v>
      </c>
      <c r="C37" s="397" t="s">
        <v>399</v>
      </c>
      <c r="D37" s="73"/>
      <c r="E37" s="73"/>
      <c r="F37" s="73"/>
      <c r="G37" s="73"/>
      <c r="H37" s="491"/>
      <c r="I37" s="81"/>
    </row>
    <row r="38" spans="2:9" s="9" customFormat="1">
      <c r="B38" s="86">
        <v>33</v>
      </c>
      <c r="C38" s="141"/>
      <c r="D38" s="73"/>
      <c r="E38" s="73"/>
      <c r="F38" s="73"/>
      <c r="G38" s="73"/>
      <c r="H38" s="491"/>
      <c r="I38" s="81"/>
    </row>
    <row r="39" spans="2:9" s="9" customFormat="1">
      <c r="B39" s="86">
        <v>34</v>
      </c>
      <c r="C39" s="1852" t="s">
        <v>936</v>
      </c>
      <c r="D39" s="1664"/>
      <c r="E39" s="155"/>
      <c r="F39" s="107"/>
      <c r="G39" s="107"/>
      <c r="H39" s="492"/>
      <c r="I39" s="81"/>
    </row>
    <row r="40" spans="2:9" s="9" customFormat="1">
      <c r="B40" s="86">
        <v>35</v>
      </c>
      <c r="C40" s="1852" t="s">
        <v>937</v>
      </c>
      <c r="D40" s="1664"/>
      <c r="E40" s="93"/>
      <c r="F40" s="93"/>
      <c r="G40" s="93"/>
      <c r="H40" s="494"/>
      <c r="I40" s="81"/>
    </row>
    <row r="41" spans="2:9" s="9" customFormat="1">
      <c r="B41" s="86">
        <v>36</v>
      </c>
      <c r="C41" s="1702" t="s">
        <v>938</v>
      </c>
      <c r="D41" s="1656"/>
      <c r="E41" s="95"/>
      <c r="F41" s="95"/>
      <c r="G41" s="95"/>
      <c r="H41" s="494"/>
      <c r="I41" s="81"/>
    </row>
    <row r="42" spans="2:9" s="9" customFormat="1">
      <c r="B42" s="86">
        <v>37</v>
      </c>
      <c r="C42" s="1702" t="s">
        <v>939</v>
      </c>
      <c r="D42" s="1656"/>
      <c r="E42" s="98"/>
      <c r="F42" s="98"/>
      <c r="G42" s="98"/>
      <c r="H42" s="511"/>
      <c r="I42" s="85"/>
    </row>
    <row r="43" spans="2:9" s="9" customFormat="1">
      <c r="B43" s="86">
        <v>38</v>
      </c>
      <c r="C43" s="140"/>
      <c r="D43" s="29"/>
      <c r="E43" s="109"/>
      <c r="F43" s="109"/>
      <c r="G43" s="109"/>
      <c r="H43" s="512"/>
    </row>
    <row r="44" spans="2:9" s="9" customFormat="1" ht="13.5" thickBot="1">
      <c r="B44" s="86">
        <v>39</v>
      </c>
      <c r="C44" s="140" t="s">
        <v>940</v>
      </c>
      <c r="D44" s="107"/>
      <c r="E44" s="107"/>
      <c r="F44" s="107"/>
      <c r="G44" s="107"/>
      <c r="H44" s="513"/>
    </row>
    <row r="45" spans="2:9" s="9" customFormat="1" ht="13.5" thickTop="1">
      <c r="B45" s="86">
        <v>40</v>
      </c>
      <c r="C45" s="140"/>
      <c r="D45" s="109"/>
      <c r="E45" s="109"/>
      <c r="F45" s="109"/>
      <c r="G45" s="109"/>
      <c r="H45" s="514"/>
    </row>
    <row r="46" spans="2:9" s="9" customFormat="1">
      <c r="B46" s="86">
        <v>41</v>
      </c>
      <c r="C46" s="156" t="s">
        <v>941</v>
      </c>
      <c r="D46" s="29"/>
      <c r="E46" s="29"/>
      <c r="F46" s="29"/>
      <c r="G46" s="29"/>
      <c r="H46" s="514"/>
    </row>
    <row r="47" spans="2:9" s="9" customFormat="1">
      <c r="B47" s="86">
        <v>42</v>
      </c>
      <c r="C47" s="106"/>
      <c r="D47" s="49"/>
      <c r="E47" s="49"/>
      <c r="F47" s="49"/>
      <c r="G47" s="49"/>
      <c r="H47" s="515"/>
    </row>
    <row r="48" spans="2:9" s="9" customFormat="1">
      <c r="B48" s="86">
        <v>43</v>
      </c>
      <c r="C48" s="1852" t="s">
        <v>1008</v>
      </c>
      <c r="D48" s="1664"/>
      <c r="E48" s="104"/>
      <c r="F48" s="107"/>
      <c r="G48" s="107"/>
      <c r="H48" s="516"/>
    </row>
    <row r="49" spans="2:8" s="9" customFormat="1">
      <c r="B49" s="86">
        <v>44</v>
      </c>
      <c r="C49" s="1852" t="s">
        <v>1011</v>
      </c>
      <c r="D49" s="1664"/>
      <c r="E49" s="1707"/>
      <c r="F49" s="93"/>
      <c r="G49" s="93"/>
      <c r="H49" s="517"/>
    </row>
    <row r="50" spans="2:8" s="9" customFormat="1">
      <c r="B50" s="86">
        <v>45</v>
      </c>
      <c r="C50" s="1852" t="s">
        <v>942</v>
      </c>
      <c r="D50" s="1664"/>
      <c r="E50" s="104"/>
      <c r="F50" s="93"/>
      <c r="G50" s="93"/>
      <c r="H50" s="517"/>
    </row>
    <row r="51" spans="2:8" s="9" customFormat="1" ht="13.5" thickBot="1">
      <c r="B51" s="125">
        <v>46</v>
      </c>
      <c r="C51" s="1855" t="s">
        <v>1012</v>
      </c>
      <c r="D51" s="1856"/>
      <c r="E51" s="157"/>
      <c r="F51" s="129"/>
      <c r="G51" s="129"/>
      <c r="H51" s="518"/>
    </row>
    <row r="52" spans="2:8" s="9" customFormat="1" ht="15">
      <c r="B52" s="1864"/>
      <c r="C52" s="1865"/>
      <c r="D52" s="1865"/>
      <c r="E52" s="1865"/>
      <c r="F52" s="1865"/>
      <c r="G52" s="1865"/>
      <c r="H52" s="1866"/>
    </row>
    <row r="53" spans="2:8" s="9" customFormat="1" ht="15">
      <c r="B53" s="1775"/>
      <c r="C53" s="1776"/>
      <c r="D53" s="1776"/>
      <c r="E53" s="1776"/>
      <c r="F53" s="1776"/>
      <c r="G53" s="1776"/>
      <c r="H53" s="1778"/>
    </row>
    <row r="54" spans="2:8" s="9" customFormat="1" ht="15">
      <c r="B54" s="1775"/>
      <c r="C54" s="1776"/>
      <c r="D54" s="1776"/>
      <c r="E54" s="1776"/>
      <c r="F54" s="1776"/>
      <c r="G54" s="1776"/>
      <c r="H54" s="1778"/>
    </row>
    <row r="55" spans="2:8" s="9" customFormat="1" ht="15">
      <c r="B55" s="1775"/>
      <c r="C55" s="1776"/>
      <c r="D55" s="1776"/>
      <c r="E55" s="1776"/>
      <c r="F55" s="1776"/>
      <c r="G55" s="1776"/>
      <c r="H55" s="1778"/>
    </row>
    <row r="56" spans="2:8" s="9" customFormat="1" ht="15">
      <c r="B56" s="1779"/>
      <c r="C56" s="1776"/>
      <c r="D56" s="1776"/>
      <c r="E56" s="1776"/>
      <c r="F56" s="1776"/>
      <c r="G56" s="1776"/>
      <c r="H56" s="1778"/>
    </row>
    <row r="57" spans="2:8" s="9" customFormat="1" ht="15">
      <c r="B57" s="1779"/>
      <c r="C57" s="1776"/>
      <c r="D57" s="1776"/>
      <c r="E57" s="1776"/>
      <c r="F57" s="1776"/>
      <c r="G57" s="1776"/>
      <c r="H57" s="1778"/>
    </row>
    <row r="58" spans="2:8" ht="15.75" thickBot="1">
      <c r="B58" s="1780"/>
      <c r="C58" s="1781"/>
      <c r="D58" s="1781"/>
      <c r="E58" s="1781"/>
      <c r="F58" s="1781"/>
      <c r="G58" s="1781"/>
      <c r="H58" s="1782"/>
    </row>
    <row r="59" spans="2:8" ht="13.5"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H101"/>
  <sheetViews>
    <sheetView workbookViewId="0"/>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957</v>
      </c>
      <c r="C1" s="1722" t="str">
        <f>+'E-2'!C1:D1</f>
        <v>Insert Utility Name on E-2 and it will be placed throughout report</v>
      </c>
      <c r="D1" s="1722"/>
      <c r="E1" s="9" t="s">
        <v>958</v>
      </c>
      <c r="F1" s="519">
        <f>+'E-2'!F1</f>
        <v>43100</v>
      </c>
      <c r="G1" s="477"/>
      <c r="H1" s="519"/>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608" t="s">
        <v>1017</v>
      </c>
      <c r="C9" s="1553"/>
      <c r="D9" s="1553"/>
      <c r="E9" s="1553"/>
      <c r="F9" s="1554"/>
      <c r="G9" s="3"/>
    </row>
    <row r="10" spans="2:8" ht="21" customHeight="1">
      <c r="B10" s="1872"/>
      <c r="C10" s="1553"/>
      <c r="D10" s="1553"/>
      <c r="E10" s="1553"/>
      <c r="F10" s="1554"/>
      <c r="G10" s="3"/>
    </row>
    <row r="11" spans="2:8">
      <c r="B11" s="1608" t="s">
        <v>1018</v>
      </c>
      <c r="C11" s="1553"/>
      <c r="D11" s="1553"/>
      <c r="E11" s="1553"/>
      <c r="F11" s="1554"/>
      <c r="G11" s="3"/>
    </row>
    <row r="12" spans="2:8" ht="22.5" customHeight="1">
      <c r="B12" s="1872"/>
      <c r="C12" s="1553"/>
      <c r="D12" s="1553"/>
      <c r="E12" s="1553"/>
      <c r="F12" s="1554"/>
      <c r="G12" s="3"/>
    </row>
    <row r="13" spans="2:8" ht="12.95" customHeight="1">
      <c r="B13" s="8"/>
      <c r="C13" s="29"/>
      <c r="D13" s="29"/>
      <c r="E13" s="29"/>
      <c r="F13" s="167"/>
      <c r="G13" s="28"/>
    </row>
    <row r="14" spans="2:8" ht="12.95" customHeight="1">
      <c r="B14" s="8"/>
      <c r="C14" s="29"/>
      <c r="D14" s="29"/>
      <c r="E14" s="29"/>
      <c r="F14" s="167"/>
      <c r="G14" s="28"/>
    </row>
    <row r="15" spans="2:8" ht="12.95" customHeight="1">
      <c r="B15" s="8"/>
      <c r="C15" s="1873"/>
      <c r="D15" s="1873"/>
      <c r="E15" s="1873"/>
      <c r="F15" s="1874"/>
      <c r="G15" s="28"/>
    </row>
    <row r="16" spans="2:8">
      <c r="B16" s="8"/>
      <c r="C16" s="1873"/>
      <c r="D16" s="1873"/>
      <c r="E16" s="1873"/>
      <c r="F16" s="1874"/>
      <c r="G16" s="28"/>
    </row>
    <row r="17" spans="2:7" ht="12.95" customHeight="1">
      <c r="B17" s="8"/>
      <c r="C17" s="24"/>
      <c r="D17" s="24"/>
      <c r="E17" s="24"/>
      <c r="F17" s="167"/>
      <c r="G17" s="28"/>
    </row>
    <row r="18" spans="2:7" ht="12.95" customHeight="1">
      <c r="B18" s="8"/>
      <c r="C18" s="1873"/>
      <c r="D18" s="1873"/>
      <c r="E18" s="1873"/>
      <c r="F18" s="1874"/>
      <c r="G18" s="28"/>
    </row>
    <row r="19" spans="2:7" ht="12.95" customHeight="1">
      <c r="B19" s="8"/>
      <c r="C19" s="1873"/>
      <c r="D19" s="1873"/>
      <c r="E19" s="1873"/>
      <c r="F19" s="1874"/>
      <c r="G19" s="28"/>
    </row>
    <row r="20" spans="2:7" ht="12.95" customHeight="1">
      <c r="B20" s="8"/>
      <c r="C20" s="24"/>
      <c r="D20" s="24"/>
      <c r="E20" s="24"/>
      <c r="F20" s="167"/>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68"/>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46"/>
      <c r="C41" s="1547"/>
      <c r="D41" s="1871"/>
      <c r="E41" s="1871"/>
      <c r="F41" s="1540"/>
      <c r="G41" s="3"/>
    </row>
    <row r="42" spans="2:7" ht="16.5" customHeight="1">
      <c r="B42" s="1546"/>
      <c r="C42" s="1547"/>
      <c r="D42" s="1871"/>
      <c r="E42" s="1871"/>
      <c r="F42" s="1540"/>
      <c r="G42" s="3"/>
    </row>
    <row r="43" spans="2:7" ht="12.95" customHeight="1">
      <c r="B43" s="8"/>
      <c r="C43" s="9"/>
      <c r="D43" s="24"/>
      <c r="E43" s="24"/>
      <c r="F43" s="25"/>
      <c r="G43" s="3"/>
    </row>
    <row r="44" spans="2:7" ht="12.95" customHeight="1">
      <c r="B44" s="8"/>
      <c r="C44" s="9"/>
      <c r="D44" s="9"/>
      <c r="E44" s="9"/>
      <c r="F44" s="10"/>
      <c r="G44" s="3"/>
    </row>
    <row r="45" spans="2:7">
      <c r="B45" s="8"/>
      <c r="C45" s="9"/>
      <c r="D45" s="9"/>
      <c r="E45" s="1871"/>
      <c r="F45" s="1540"/>
      <c r="G45" s="3"/>
    </row>
    <row r="46" spans="2:7" ht="15.75">
      <c r="B46" s="8"/>
      <c r="C46" s="9"/>
      <c r="D46" s="22"/>
      <c r="E46" s="1871"/>
      <c r="F46" s="1540"/>
      <c r="G46" s="3"/>
    </row>
    <row r="47" spans="2:7" ht="12.95" customHeight="1">
      <c r="B47" s="8"/>
      <c r="C47" s="9"/>
      <c r="D47" s="9"/>
      <c r="E47" s="1871"/>
      <c r="F47" s="1540"/>
      <c r="G47" s="3"/>
    </row>
    <row r="48" spans="2:7" ht="12.95" customHeight="1">
      <c r="B48" s="8"/>
      <c r="C48" s="9"/>
      <c r="D48" s="23"/>
      <c r="E48" s="1871"/>
      <c r="F48" s="1540"/>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H60"/>
  <sheetViews>
    <sheetView topLeftCell="A4" workbookViewId="0"/>
  </sheetViews>
  <sheetFormatPr defaultColWidth="9.6640625" defaultRowHeight="16.5" customHeight="1"/>
  <cols>
    <col min="1" max="1" width="4.21875" style="2" customWidth="1"/>
    <col min="2" max="2" width="9.6640625" style="2" customWidth="1"/>
    <col min="3" max="3" width="8.21875" style="2" customWidth="1"/>
    <col min="4" max="4" width="41" style="2"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row>
    <row r="2" spans="2:8" ht="16.5" customHeight="1" thickTop="1">
      <c r="B2" s="1850"/>
      <c r="C2" s="1651"/>
      <c r="D2" s="1651"/>
      <c r="E2" s="1651"/>
      <c r="F2" s="1651"/>
      <c r="G2" s="1652"/>
      <c r="H2" s="28"/>
    </row>
    <row r="3" spans="2:8" ht="16.5" customHeight="1" thickBot="1">
      <c r="B3" s="1851" t="s">
        <v>1019</v>
      </c>
      <c r="C3" s="1725"/>
      <c r="D3" s="1725"/>
      <c r="E3" s="1725"/>
      <c r="F3" s="1725"/>
      <c r="G3" s="1726"/>
      <c r="H3" s="28"/>
    </row>
    <row r="4" spans="2:8" s="9" customFormat="1" ht="16.5" customHeight="1" thickTop="1">
      <c r="B4" s="1867" t="s">
        <v>959</v>
      </c>
      <c r="C4" s="187" t="s">
        <v>1020</v>
      </c>
      <c r="D4" s="187"/>
      <c r="E4" s="189" t="s">
        <v>1021</v>
      </c>
      <c r="F4" s="187" t="s">
        <v>1022</v>
      </c>
      <c r="G4" s="196" t="s">
        <v>1023</v>
      </c>
      <c r="H4" s="24"/>
    </row>
    <row r="5" spans="2:8" s="9" customFormat="1" ht="16.5" customHeight="1">
      <c r="B5" s="1875"/>
      <c r="C5" s="190" t="s">
        <v>1024</v>
      </c>
      <c r="D5" s="190" t="s">
        <v>1025</v>
      </c>
      <c r="E5" s="191" t="s">
        <v>1026</v>
      </c>
      <c r="F5" s="190" t="s">
        <v>1027</v>
      </c>
      <c r="G5" s="197" t="s">
        <v>1027</v>
      </c>
      <c r="H5" s="24"/>
    </row>
    <row r="6" spans="2:8" s="9" customFormat="1" ht="16.5" customHeight="1" thickBot="1">
      <c r="B6" s="1868"/>
      <c r="C6" s="192" t="s">
        <v>1028</v>
      </c>
      <c r="D6" s="192" t="s">
        <v>1029</v>
      </c>
      <c r="E6" s="194" t="s">
        <v>1030</v>
      </c>
      <c r="F6" s="192" t="s">
        <v>1031</v>
      </c>
      <c r="G6" s="195" t="s">
        <v>1032</v>
      </c>
      <c r="H6" s="24"/>
    </row>
    <row r="7" spans="2:8" s="9" customFormat="1" ht="16.5" customHeight="1">
      <c r="B7" s="86">
        <v>1</v>
      </c>
      <c r="C7" s="174"/>
      <c r="D7" s="185" t="s">
        <v>1033</v>
      </c>
      <c r="E7" s="73"/>
      <c r="F7" s="174"/>
      <c r="G7" s="204"/>
      <c r="H7" s="24"/>
    </row>
    <row r="8" spans="2:8" s="9" customFormat="1" ht="16.5" customHeight="1">
      <c r="B8" s="86">
        <v>2</v>
      </c>
      <c r="C8" s="174"/>
      <c r="D8" s="177"/>
      <c r="E8" s="73"/>
      <c r="F8" s="174"/>
      <c r="G8" s="205"/>
      <c r="H8" s="24"/>
    </row>
    <row r="9" spans="2:8" s="9" customFormat="1" ht="16.5" customHeight="1">
      <c r="B9" s="86">
        <v>3</v>
      </c>
      <c r="C9" s="174" t="s">
        <v>1034</v>
      </c>
      <c r="D9" s="200" t="s">
        <v>1035</v>
      </c>
      <c r="E9" s="73" t="s">
        <v>809</v>
      </c>
      <c r="F9" s="1450">
        <v>5070342</v>
      </c>
      <c r="G9" s="1450">
        <v>5054874</v>
      </c>
      <c r="H9" s="24"/>
    </row>
    <row r="10" spans="2:8" s="9" customFormat="1" ht="16.5" customHeight="1">
      <c r="B10" s="86">
        <v>4</v>
      </c>
      <c r="C10" s="175" t="s">
        <v>1036</v>
      </c>
      <c r="D10" s="201" t="s">
        <v>1037</v>
      </c>
      <c r="E10" s="75" t="s">
        <v>828</v>
      </c>
      <c r="F10" s="1451">
        <v>882813</v>
      </c>
      <c r="G10" s="1451">
        <v>811950</v>
      </c>
      <c r="H10" s="24"/>
    </row>
    <row r="11" spans="2:8" s="9" customFormat="1" ht="16.5" customHeight="1">
      <c r="B11" s="86">
        <v>5</v>
      </c>
      <c r="C11" s="175"/>
      <c r="D11" s="176"/>
      <c r="E11" s="75"/>
      <c r="F11" s="1413"/>
      <c r="G11" s="1413"/>
      <c r="H11" s="24"/>
    </row>
    <row r="12" spans="2:8" s="9" customFormat="1" ht="16.5" customHeight="1">
      <c r="B12" s="86">
        <v>6</v>
      </c>
      <c r="C12" s="175"/>
      <c r="D12" s="451" t="s">
        <v>1038</v>
      </c>
      <c r="E12" s="83"/>
      <c r="F12" s="1430">
        <v>4187529</v>
      </c>
      <c r="G12" s="1430">
        <v>4242924</v>
      </c>
      <c r="H12" s="24"/>
    </row>
    <row r="13" spans="2:8" s="9" customFormat="1" ht="16.5" customHeight="1">
      <c r="B13" s="86">
        <v>7</v>
      </c>
      <c r="C13" s="174" t="s">
        <v>1039</v>
      </c>
      <c r="D13" s="200" t="s">
        <v>1040</v>
      </c>
      <c r="E13" s="73" t="s">
        <v>809</v>
      </c>
      <c r="F13" s="1452">
        <v>0</v>
      </c>
      <c r="G13" s="1452">
        <v>0</v>
      </c>
      <c r="H13" s="24"/>
    </row>
    <row r="14" spans="2:8" s="9" customFormat="1" ht="16.5" customHeight="1">
      <c r="B14" s="86">
        <v>8</v>
      </c>
      <c r="C14" s="174"/>
      <c r="D14" s="118" t="s">
        <v>1041</v>
      </c>
      <c r="E14" s="73"/>
      <c r="F14" s="1417"/>
      <c r="G14" s="1417"/>
      <c r="H14" s="24"/>
    </row>
    <row r="15" spans="2:8" s="9" customFormat="1" ht="16.5" customHeight="1">
      <c r="B15" s="86">
        <v>9</v>
      </c>
      <c r="C15" s="331"/>
      <c r="D15" s="398"/>
      <c r="E15" s="83"/>
      <c r="F15" s="1419"/>
      <c r="G15" s="1419"/>
      <c r="H15" s="24"/>
    </row>
    <row r="16" spans="2:8" s="9" customFormat="1" ht="16.5" customHeight="1">
      <c r="B16" s="86">
        <v>10</v>
      </c>
      <c r="C16" s="175"/>
      <c r="D16" s="176"/>
      <c r="E16" s="75"/>
      <c r="F16" s="1413"/>
      <c r="G16" s="1413"/>
      <c r="H16" s="24"/>
    </row>
    <row r="17" spans="2:8" s="9" customFormat="1" ht="16.5" customHeight="1">
      <c r="B17" s="86">
        <v>11</v>
      </c>
      <c r="C17" s="175"/>
      <c r="D17" s="202" t="s">
        <v>1042</v>
      </c>
      <c r="E17" s="75"/>
      <c r="F17" s="1429">
        <v>4187529</v>
      </c>
      <c r="G17" s="1429">
        <v>4242924</v>
      </c>
      <c r="H17" s="24"/>
    </row>
    <row r="18" spans="2:8" s="9" customFormat="1" ht="16.5" customHeight="1">
      <c r="B18" s="86">
        <v>12</v>
      </c>
      <c r="C18" s="175"/>
      <c r="D18" s="176"/>
      <c r="E18" s="75"/>
      <c r="F18" s="1413"/>
      <c r="G18" s="1413"/>
      <c r="H18" s="24"/>
    </row>
    <row r="19" spans="2:8" s="9" customFormat="1" ht="16.5" customHeight="1">
      <c r="B19" s="86">
        <v>13</v>
      </c>
      <c r="C19" s="175"/>
      <c r="D19" s="184" t="s">
        <v>1043</v>
      </c>
      <c r="E19" s="75"/>
      <c r="F19" s="1413"/>
      <c r="G19" s="1413"/>
      <c r="H19" s="24"/>
    </row>
    <row r="20" spans="2:8" s="9" customFormat="1" ht="16.5" customHeight="1">
      <c r="B20" s="86">
        <v>14</v>
      </c>
      <c r="C20" s="175"/>
      <c r="D20" s="176"/>
      <c r="E20" s="75"/>
      <c r="F20" s="1413"/>
      <c r="G20" s="1413"/>
      <c r="H20" s="24"/>
    </row>
    <row r="21" spans="2:8" s="9" customFormat="1" ht="16.5" customHeight="1">
      <c r="B21" s="86">
        <v>15</v>
      </c>
      <c r="C21" s="175">
        <v>121</v>
      </c>
      <c r="D21" s="201" t="s">
        <v>833</v>
      </c>
      <c r="E21" s="75" t="s">
        <v>834</v>
      </c>
      <c r="F21" s="1428"/>
      <c r="G21" s="1428">
        <v>0</v>
      </c>
      <c r="H21" s="24"/>
    </row>
    <row r="22" spans="2:8" s="9" customFormat="1" ht="16.5" customHeight="1">
      <c r="B22" s="86">
        <v>16</v>
      </c>
      <c r="C22" s="175">
        <v>122</v>
      </c>
      <c r="D22" s="201" t="s">
        <v>1037</v>
      </c>
      <c r="E22" s="75"/>
      <c r="F22" s="1421"/>
      <c r="G22" s="1421"/>
      <c r="H22" s="24"/>
    </row>
    <row r="23" spans="2:8" s="9" customFormat="1" ht="16.5" customHeight="1">
      <c r="B23" s="86">
        <v>17</v>
      </c>
      <c r="C23" s="175"/>
      <c r="D23" s="176"/>
      <c r="E23" s="73"/>
      <c r="F23" s="1417"/>
      <c r="G23" s="1417"/>
      <c r="H23" s="24"/>
    </row>
    <row r="24" spans="2:8" s="9" customFormat="1" ht="16.5" customHeight="1">
      <c r="B24" s="86">
        <v>18</v>
      </c>
      <c r="C24" s="175"/>
      <c r="D24" s="201" t="s">
        <v>1044</v>
      </c>
      <c r="E24" s="75"/>
      <c r="F24" s="1428"/>
      <c r="G24" s="1428">
        <v>0</v>
      </c>
      <c r="H24" s="24"/>
    </row>
    <row r="25" spans="2:8" s="9" customFormat="1" ht="16.5" customHeight="1">
      <c r="B25" s="86">
        <v>19</v>
      </c>
      <c r="C25" s="175"/>
      <c r="D25" s="176"/>
      <c r="E25" s="73"/>
      <c r="F25" s="1417"/>
      <c r="G25" s="1417"/>
      <c r="H25" s="24"/>
    </row>
    <row r="26" spans="2:8" s="9" customFormat="1" ht="16.5" customHeight="1">
      <c r="B26" s="86">
        <v>20</v>
      </c>
      <c r="C26" s="175">
        <v>123</v>
      </c>
      <c r="D26" s="201" t="s">
        <v>1045</v>
      </c>
      <c r="E26" s="75" t="s">
        <v>1046</v>
      </c>
      <c r="F26" s="1428"/>
      <c r="G26" s="1428">
        <v>0</v>
      </c>
      <c r="H26" s="24"/>
    </row>
    <row r="27" spans="2:8" s="9" customFormat="1" ht="16.5" customHeight="1">
      <c r="B27" s="86">
        <v>21</v>
      </c>
      <c r="C27" s="175">
        <v>124</v>
      </c>
      <c r="D27" s="135" t="s">
        <v>1047</v>
      </c>
      <c r="E27" s="171" t="s">
        <v>1046</v>
      </c>
      <c r="F27" s="1453"/>
      <c r="G27" s="1453">
        <v>0</v>
      </c>
      <c r="H27" s="24"/>
    </row>
    <row r="28" spans="2:8" s="9" customFormat="1" ht="16.5" customHeight="1">
      <c r="B28" s="86">
        <v>22</v>
      </c>
      <c r="C28" s="175">
        <v>125</v>
      </c>
      <c r="D28" s="201" t="s">
        <v>1048</v>
      </c>
      <c r="E28" s="75" t="s">
        <v>1046</v>
      </c>
      <c r="F28" s="1454"/>
      <c r="G28" s="1454">
        <v>0</v>
      </c>
      <c r="H28" s="24"/>
    </row>
    <row r="29" spans="2:8" s="9" customFormat="1" ht="16.5" customHeight="1">
      <c r="B29" s="86">
        <v>23</v>
      </c>
      <c r="C29" s="175">
        <v>127</v>
      </c>
      <c r="D29" s="201" t="s">
        <v>1049</v>
      </c>
      <c r="E29" s="73" t="s">
        <v>874</v>
      </c>
      <c r="F29" s="1455"/>
      <c r="G29" s="1455">
        <v>0</v>
      </c>
      <c r="H29" s="24"/>
    </row>
    <row r="30" spans="2:8" s="9" customFormat="1" ht="16.5" customHeight="1">
      <c r="B30" s="86">
        <v>24</v>
      </c>
      <c r="C30" s="174"/>
      <c r="D30" s="177"/>
      <c r="E30" s="73"/>
      <c r="F30" s="1417"/>
      <c r="G30" s="1417"/>
      <c r="H30" s="24"/>
    </row>
    <row r="31" spans="2:8" s="9" customFormat="1" ht="16.5" customHeight="1">
      <c r="B31" s="86">
        <v>25</v>
      </c>
      <c r="C31" s="175"/>
      <c r="D31" s="202" t="s">
        <v>1050</v>
      </c>
      <c r="E31" s="73"/>
      <c r="F31" s="1431"/>
      <c r="G31" s="1431">
        <v>0</v>
      </c>
      <c r="H31" s="24"/>
    </row>
    <row r="32" spans="2:8" s="9" customFormat="1" ht="16.5" customHeight="1">
      <c r="B32" s="86">
        <v>26</v>
      </c>
      <c r="C32" s="174"/>
      <c r="D32" s="177"/>
      <c r="E32" s="73"/>
      <c r="F32" s="1417"/>
      <c r="G32" s="1417"/>
      <c r="H32" s="24"/>
    </row>
    <row r="33" spans="2:8" s="9" customFormat="1" ht="16.5" customHeight="1">
      <c r="B33" s="86">
        <v>27</v>
      </c>
      <c r="C33" s="172"/>
      <c r="D33" s="186" t="s">
        <v>1051</v>
      </c>
      <c r="E33" s="73"/>
      <c r="F33" s="1417"/>
      <c r="G33" s="1417"/>
      <c r="H33" s="24"/>
    </row>
    <row r="34" spans="2:8" s="9" customFormat="1" ht="16.5" customHeight="1">
      <c r="B34" s="86">
        <v>28</v>
      </c>
      <c r="C34" s="172"/>
      <c r="D34" s="181"/>
      <c r="E34" s="75"/>
      <c r="F34" s="1413"/>
      <c r="G34" s="1413"/>
      <c r="H34" s="24"/>
    </row>
    <row r="35" spans="2:8" s="9" customFormat="1" ht="16.5" customHeight="1">
      <c r="B35" s="86">
        <v>29</v>
      </c>
      <c r="C35" s="174">
        <v>131</v>
      </c>
      <c r="D35" s="200" t="s">
        <v>1052</v>
      </c>
      <c r="E35" s="73"/>
      <c r="F35" s="1411">
        <v>139169</v>
      </c>
      <c r="G35" s="1411">
        <v>77059</v>
      </c>
      <c r="H35" s="24"/>
    </row>
    <row r="36" spans="2:8" s="9" customFormat="1" ht="16.5" customHeight="1">
      <c r="B36" s="86">
        <v>30</v>
      </c>
      <c r="C36" s="174">
        <v>132</v>
      </c>
      <c r="D36" s="118" t="s">
        <v>837</v>
      </c>
      <c r="E36" s="73" t="s">
        <v>834</v>
      </c>
      <c r="F36" s="1452"/>
      <c r="G36" s="1452">
        <v>0</v>
      </c>
      <c r="H36" s="24"/>
    </row>
    <row r="37" spans="2:8" s="9" customFormat="1" ht="16.5" customHeight="1">
      <c r="B37" s="86">
        <v>31</v>
      </c>
      <c r="C37" s="174">
        <v>134</v>
      </c>
      <c r="D37" s="118" t="s">
        <v>1053</v>
      </c>
      <c r="E37" s="73"/>
      <c r="F37" s="1415" t="s">
        <v>1110</v>
      </c>
      <c r="G37" s="1415"/>
      <c r="H37" s="24"/>
    </row>
    <row r="38" spans="2:8" s="9" customFormat="1" ht="16.5" customHeight="1">
      <c r="B38" s="86">
        <v>32</v>
      </c>
      <c r="C38" s="174">
        <v>135</v>
      </c>
      <c r="D38" s="118" t="s">
        <v>1054</v>
      </c>
      <c r="E38" s="73"/>
      <c r="F38" s="1415">
        <v>120105.63</v>
      </c>
      <c r="G38" s="1415">
        <v>110615</v>
      </c>
      <c r="H38" s="24"/>
    </row>
    <row r="39" spans="2:8" s="9" customFormat="1" ht="16.5" customHeight="1">
      <c r="B39" s="86">
        <v>33</v>
      </c>
      <c r="C39" s="174" t="s">
        <v>1055</v>
      </c>
      <c r="D39" s="177" t="s">
        <v>1056</v>
      </c>
      <c r="E39" s="73"/>
      <c r="F39" s="1417"/>
      <c r="G39" s="1417"/>
      <c r="H39" s="24"/>
    </row>
    <row r="40" spans="2:8" s="9" customFormat="1" ht="16.5" customHeight="1">
      <c r="B40" s="86">
        <v>34</v>
      </c>
      <c r="C40" s="174"/>
      <c r="D40" s="200" t="s">
        <v>1057</v>
      </c>
      <c r="E40" s="73" t="s">
        <v>844</v>
      </c>
      <c r="F40" s="1450">
        <v>130294.89</v>
      </c>
      <c r="G40" s="1450">
        <v>149771</v>
      </c>
      <c r="H40" s="24"/>
    </row>
    <row r="41" spans="2:8" s="9" customFormat="1" ht="16.5" customHeight="1">
      <c r="B41" s="86">
        <v>35</v>
      </c>
      <c r="C41" s="174">
        <v>145</v>
      </c>
      <c r="D41" s="118" t="s">
        <v>1058</v>
      </c>
      <c r="E41" s="73" t="s">
        <v>852</v>
      </c>
      <c r="F41" s="1452"/>
      <c r="G41" s="1452">
        <v>0</v>
      </c>
      <c r="H41" s="24"/>
    </row>
    <row r="42" spans="2:8" s="9" customFormat="1" ht="16.5" customHeight="1">
      <c r="B42" s="86">
        <v>36</v>
      </c>
      <c r="C42" s="175">
        <v>146</v>
      </c>
      <c r="D42" s="135" t="s">
        <v>1059</v>
      </c>
      <c r="E42" s="75" t="s">
        <v>852</v>
      </c>
      <c r="F42" s="1454"/>
      <c r="G42" s="1454">
        <v>0</v>
      </c>
      <c r="H42" s="24"/>
    </row>
    <row r="43" spans="2:8" s="9" customFormat="1" ht="16.5" customHeight="1">
      <c r="B43" s="86">
        <v>37</v>
      </c>
      <c r="C43" s="175">
        <v>151</v>
      </c>
      <c r="D43" s="135" t="s">
        <v>1060</v>
      </c>
      <c r="E43" s="75" t="s">
        <v>859</v>
      </c>
      <c r="F43" s="1454"/>
      <c r="G43" s="1454">
        <v>0</v>
      </c>
      <c r="H43" s="85"/>
    </row>
    <row r="44" spans="2:8" s="9" customFormat="1" ht="16.5" customHeight="1">
      <c r="B44" s="86">
        <v>38</v>
      </c>
      <c r="C44" s="174">
        <v>162</v>
      </c>
      <c r="D44" s="200" t="s">
        <v>864</v>
      </c>
      <c r="E44" s="73" t="s">
        <v>865</v>
      </c>
      <c r="F44" s="1452">
        <v>4019</v>
      </c>
      <c r="G44" s="1452">
        <v>6183</v>
      </c>
    </row>
    <row r="45" spans="2:8" s="9" customFormat="1" ht="16.5" customHeight="1">
      <c r="B45" s="86">
        <v>39</v>
      </c>
      <c r="C45" s="174">
        <v>171</v>
      </c>
      <c r="D45" s="177" t="s">
        <v>1061</v>
      </c>
      <c r="E45" s="73"/>
      <c r="F45" s="1415"/>
      <c r="G45" s="1415"/>
    </row>
    <row r="46" spans="2:8" s="9" customFormat="1" ht="16.5" customHeight="1">
      <c r="B46" s="86">
        <v>40</v>
      </c>
      <c r="C46" s="174">
        <v>174</v>
      </c>
      <c r="D46" s="200" t="s">
        <v>1062</v>
      </c>
      <c r="E46" s="73" t="s">
        <v>859</v>
      </c>
      <c r="F46" s="1455"/>
      <c r="G46" s="1455">
        <v>0</v>
      </c>
    </row>
    <row r="47" spans="2:8" s="9" customFormat="1" ht="16.5" customHeight="1">
      <c r="B47" s="86">
        <v>41</v>
      </c>
      <c r="C47" s="174"/>
      <c r="D47" s="177"/>
      <c r="E47" s="73"/>
      <c r="F47" s="1417"/>
      <c r="G47" s="1417"/>
    </row>
    <row r="48" spans="2:8" s="9" customFormat="1" ht="16.5" customHeight="1">
      <c r="B48" s="86">
        <v>42</v>
      </c>
      <c r="C48" s="174"/>
      <c r="D48" s="203" t="s">
        <v>1063</v>
      </c>
      <c r="E48" s="73"/>
      <c r="F48" s="1431">
        <f>SUM(F34:F47)</f>
        <v>393588.52</v>
      </c>
      <c r="G48" s="1431">
        <v>343628</v>
      </c>
    </row>
    <row r="49" spans="2:7" s="9" customFormat="1" ht="16.5" customHeight="1">
      <c r="B49" s="86">
        <v>43</v>
      </c>
      <c r="C49" s="174"/>
      <c r="D49" s="177"/>
      <c r="E49" s="73"/>
      <c r="F49" s="1417" t="s">
        <v>1110</v>
      </c>
      <c r="G49" s="1417"/>
    </row>
    <row r="50" spans="2:7" s="9" customFormat="1" ht="16.5" customHeight="1">
      <c r="B50" s="86">
        <v>44</v>
      </c>
      <c r="C50" s="174" t="s">
        <v>1064</v>
      </c>
      <c r="D50" s="183" t="s">
        <v>1065</v>
      </c>
      <c r="E50" s="73" t="s">
        <v>865</v>
      </c>
      <c r="F50" s="1426">
        <v>798</v>
      </c>
      <c r="G50" s="1426">
        <v>16471</v>
      </c>
    </row>
    <row r="51" spans="2:7" s="9" customFormat="1" ht="16.5" customHeight="1">
      <c r="B51" s="86">
        <v>45</v>
      </c>
      <c r="C51" s="174"/>
      <c r="D51" s="177"/>
      <c r="E51" s="73" t="s">
        <v>1066</v>
      </c>
      <c r="F51" s="1417"/>
      <c r="G51" s="1417"/>
    </row>
    <row r="52" spans="2:7" s="9" customFormat="1" ht="16.5" customHeight="1" thickBot="1">
      <c r="B52" s="125">
        <v>46</v>
      </c>
      <c r="C52" s="173"/>
      <c r="D52" s="182" t="s">
        <v>1067</v>
      </c>
      <c r="E52" s="137"/>
      <c r="F52" s="1432">
        <f>SUM(F17,F48,F50)</f>
        <v>4581915.5199999996</v>
      </c>
      <c r="G52" s="1432">
        <v>4603023</v>
      </c>
    </row>
    <row r="53" spans="2:7" s="9" customFormat="1" ht="16.5" customHeight="1">
      <c r="B53" s="123"/>
      <c r="C53" s="107"/>
      <c r="D53" s="107"/>
      <c r="E53" s="105"/>
      <c r="F53" s="105"/>
      <c r="G53" s="198"/>
    </row>
    <row r="54" spans="2:7" s="9" customFormat="1" ht="16.5" customHeight="1">
      <c r="B54" s="115"/>
      <c r="C54" s="102"/>
      <c r="D54" s="93"/>
      <c r="E54" s="92"/>
      <c r="F54" s="92"/>
      <c r="G54" s="97"/>
    </row>
    <row r="55" spans="2:7" s="9" customFormat="1" ht="16.5" customHeight="1">
      <c r="B55" s="115"/>
      <c r="C55" s="93"/>
      <c r="D55" s="93"/>
      <c r="E55" s="92"/>
      <c r="F55" s="92"/>
      <c r="G55" s="97"/>
    </row>
    <row r="56" spans="2:7" s="9" customFormat="1" ht="16.5" customHeight="1">
      <c r="B56" s="115"/>
      <c r="C56" s="93"/>
      <c r="D56" s="93"/>
      <c r="E56" s="92"/>
      <c r="F56" s="92"/>
      <c r="G56" s="97"/>
    </row>
    <row r="57" spans="2:7" s="9" customFormat="1" ht="16.5" customHeight="1">
      <c r="B57" s="116"/>
      <c r="C57" s="93"/>
      <c r="D57" s="93"/>
      <c r="E57" s="92"/>
      <c r="F57" s="92"/>
      <c r="G57" s="97"/>
    </row>
    <row r="58" spans="2:7" s="9" customFormat="1" ht="16.5" customHeight="1">
      <c r="B58" s="116"/>
      <c r="C58" s="93"/>
      <c r="D58" s="93"/>
      <c r="E58" s="92"/>
      <c r="F58" s="92"/>
      <c r="G58" s="97"/>
    </row>
    <row r="59" spans="2:7" ht="16.5" customHeight="1" thickBot="1">
      <c r="B59" s="122"/>
      <c r="C59" s="101"/>
      <c r="D59" s="101"/>
      <c r="E59" s="179"/>
      <c r="F59" s="179"/>
      <c r="G59" s="199"/>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H60"/>
  <sheetViews>
    <sheetView topLeftCell="A22"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c r="H1" s="477"/>
    </row>
    <row r="2" spans="2:8" ht="16.5" customHeight="1" thickTop="1">
      <c r="B2" s="1850"/>
      <c r="C2" s="1651"/>
      <c r="D2" s="1651"/>
      <c r="E2" s="1651"/>
      <c r="F2" s="1651"/>
      <c r="G2" s="1652"/>
      <c r="H2" s="28"/>
    </row>
    <row r="3" spans="2:8" ht="16.5" customHeight="1" thickBot="1">
      <c r="B3" s="1851" t="s">
        <v>1068</v>
      </c>
      <c r="C3" s="1725"/>
      <c r="D3" s="1725"/>
      <c r="E3" s="1725"/>
      <c r="F3" s="1725"/>
      <c r="G3" s="1726"/>
      <c r="H3" s="28"/>
    </row>
    <row r="4" spans="2:8" s="9" customFormat="1" ht="16.5" customHeight="1" thickTop="1">
      <c r="B4" s="1867" t="s">
        <v>959</v>
      </c>
      <c r="C4" s="187" t="s">
        <v>1020</v>
      </c>
      <c r="D4" s="188"/>
      <c r="E4" s="189" t="s">
        <v>1021</v>
      </c>
      <c r="F4" s="187" t="s">
        <v>1022</v>
      </c>
      <c r="G4" s="196" t="s">
        <v>1023</v>
      </c>
      <c r="H4" s="24"/>
    </row>
    <row r="5" spans="2:8" s="9" customFormat="1" ht="16.5" customHeight="1">
      <c r="B5" s="1875"/>
      <c r="C5" s="190" t="s">
        <v>1024</v>
      </c>
      <c r="D5" s="190" t="s">
        <v>1025</v>
      </c>
      <c r="E5" s="191" t="s">
        <v>1026</v>
      </c>
      <c r="F5" s="190" t="s">
        <v>1027</v>
      </c>
      <c r="G5" s="197" t="s">
        <v>1027</v>
      </c>
      <c r="H5" s="24"/>
    </row>
    <row r="6" spans="2:8" s="9" customFormat="1" ht="16.5" customHeight="1" thickBot="1">
      <c r="B6" s="1868"/>
      <c r="C6" s="192" t="s">
        <v>1028</v>
      </c>
      <c r="D6" s="192" t="s">
        <v>1029</v>
      </c>
      <c r="E6" s="194" t="s">
        <v>1030</v>
      </c>
      <c r="F6" s="192" t="s">
        <v>1031</v>
      </c>
      <c r="G6" s="195" t="s">
        <v>1032</v>
      </c>
      <c r="H6" s="24"/>
    </row>
    <row r="7" spans="2:8" s="9" customFormat="1" ht="16.5" customHeight="1">
      <c r="B7" s="86">
        <v>1</v>
      </c>
      <c r="C7" s="174"/>
      <c r="D7" s="180" t="s">
        <v>1069</v>
      </c>
      <c r="E7" s="73"/>
      <c r="F7" s="174"/>
      <c r="G7" s="1409"/>
      <c r="H7" s="24"/>
    </row>
    <row r="8" spans="2:8" s="9" customFormat="1" ht="16.5" customHeight="1">
      <c r="B8" s="86">
        <v>2</v>
      </c>
      <c r="C8" s="174">
        <v>201</v>
      </c>
      <c r="D8" s="200" t="s">
        <v>1070</v>
      </c>
      <c r="E8" s="73" t="s">
        <v>800</v>
      </c>
      <c r="F8" s="452"/>
      <c r="G8" s="1412"/>
      <c r="H8" s="24"/>
    </row>
    <row r="9" spans="2:8" s="9" customFormat="1" ht="16.5" customHeight="1">
      <c r="B9" s="86">
        <v>3</v>
      </c>
      <c r="C9" s="174">
        <v>204</v>
      </c>
      <c r="D9" s="118" t="s">
        <v>1071</v>
      </c>
      <c r="E9" s="73" t="s">
        <v>800</v>
      </c>
      <c r="F9" s="456"/>
      <c r="G9" s="1416" t="s">
        <v>1110</v>
      </c>
      <c r="H9" s="24"/>
    </row>
    <row r="10" spans="2:8" s="9" customFormat="1" ht="16.5" customHeight="1">
      <c r="B10" s="86">
        <v>4</v>
      </c>
      <c r="C10" s="175">
        <v>211</v>
      </c>
      <c r="D10" s="135" t="s">
        <v>1072</v>
      </c>
      <c r="E10" s="75"/>
      <c r="F10" s="468">
        <v>600</v>
      </c>
      <c r="G10" s="1424">
        <v>600</v>
      </c>
      <c r="H10" s="24"/>
    </row>
    <row r="11" spans="2:8" s="9" customFormat="1" ht="16.5" customHeight="1">
      <c r="B11" s="86">
        <v>5</v>
      </c>
      <c r="C11" s="175">
        <v>212</v>
      </c>
      <c r="D11" s="135" t="s">
        <v>1073</v>
      </c>
      <c r="E11" s="75"/>
      <c r="F11" s="468"/>
      <c r="G11" s="1424"/>
      <c r="H11" s="24"/>
    </row>
    <row r="12" spans="2:8" s="9" customFormat="1" ht="16.5" customHeight="1">
      <c r="B12" s="86">
        <v>6</v>
      </c>
      <c r="C12" s="175">
        <v>213</v>
      </c>
      <c r="D12" s="135" t="s">
        <v>1074</v>
      </c>
      <c r="E12" s="83"/>
      <c r="F12" s="543"/>
      <c r="G12" s="1443"/>
      <c r="H12" s="24"/>
    </row>
    <row r="13" spans="2:8" s="9" customFormat="1" ht="16.5" customHeight="1">
      <c r="B13" s="86">
        <v>7</v>
      </c>
      <c r="C13" s="174">
        <v>214</v>
      </c>
      <c r="D13" s="118" t="s">
        <v>1075</v>
      </c>
      <c r="E13" s="73"/>
      <c r="F13" s="456">
        <v>552137</v>
      </c>
      <c r="G13" s="1416"/>
      <c r="H13" s="24"/>
    </row>
    <row r="14" spans="2:8" s="9" customFormat="1" ht="16.5" customHeight="1">
      <c r="B14" s="86">
        <v>8</v>
      </c>
      <c r="C14" s="174">
        <v>215</v>
      </c>
      <c r="D14" s="118" t="s">
        <v>1076</v>
      </c>
      <c r="E14" s="73"/>
      <c r="F14" s="456">
        <v>154601</v>
      </c>
      <c r="G14" s="1416">
        <v>641531</v>
      </c>
      <c r="H14" s="24"/>
    </row>
    <row r="15" spans="2:8" s="9" customFormat="1" ht="16.5" customHeight="1">
      <c r="B15" s="216">
        <v>9</v>
      </c>
      <c r="C15" s="175">
        <v>216</v>
      </c>
      <c r="D15" s="135" t="s">
        <v>1077</v>
      </c>
      <c r="E15" s="25"/>
      <c r="F15" s="468"/>
      <c r="G15" s="1424"/>
      <c r="H15" s="29"/>
    </row>
    <row r="16" spans="2:8" s="9" customFormat="1" ht="16.5" customHeight="1">
      <c r="B16" s="86">
        <v>10</v>
      </c>
      <c r="C16" s="175">
        <v>218</v>
      </c>
      <c r="D16" s="135" t="s">
        <v>1078</v>
      </c>
      <c r="E16" s="75"/>
      <c r="F16" s="464" t="s">
        <v>1110</v>
      </c>
      <c r="G16" s="1422"/>
      <c r="H16" s="24"/>
    </row>
    <row r="17" spans="2:8" s="9" customFormat="1" ht="16.5" customHeight="1">
      <c r="B17" s="86">
        <v>11</v>
      </c>
      <c r="C17" s="175"/>
      <c r="D17" s="209" t="s">
        <v>1079</v>
      </c>
      <c r="E17" s="75"/>
      <c r="F17" s="527">
        <f>SUM(F10:F16)</f>
        <v>707338</v>
      </c>
      <c r="G17" s="1435">
        <v>642131</v>
      </c>
      <c r="H17" s="24"/>
    </row>
    <row r="18" spans="2:8" s="9" customFormat="1" ht="16.5" customHeight="1">
      <c r="B18" s="86">
        <v>12</v>
      </c>
      <c r="C18" s="175"/>
      <c r="D18" s="212" t="s">
        <v>1080</v>
      </c>
      <c r="E18" s="75"/>
      <c r="F18" s="529"/>
      <c r="G18" s="1436"/>
      <c r="H18" s="24"/>
    </row>
    <row r="19" spans="2:8" s="9" customFormat="1" ht="16.5" customHeight="1">
      <c r="B19" s="86">
        <v>13</v>
      </c>
      <c r="C19" s="175">
        <v>221</v>
      </c>
      <c r="D19" s="201" t="s">
        <v>807</v>
      </c>
      <c r="E19" s="75" t="s">
        <v>804</v>
      </c>
      <c r="F19" s="462">
        <v>2805393</v>
      </c>
      <c r="G19" s="1420">
        <v>2858479</v>
      </c>
      <c r="H19" s="24"/>
    </row>
    <row r="20" spans="2:8" s="9" customFormat="1" ht="16.5" customHeight="1">
      <c r="B20" s="86">
        <v>14</v>
      </c>
      <c r="C20" s="175">
        <v>223</v>
      </c>
      <c r="D20" s="135" t="s">
        <v>823</v>
      </c>
      <c r="E20" s="75" t="s">
        <v>804</v>
      </c>
      <c r="F20" s="468"/>
      <c r="G20" s="1424"/>
      <c r="H20" s="24"/>
    </row>
    <row r="21" spans="2:8" s="9" customFormat="1" ht="16.5" customHeight="1">
      <c r="B21" s="86">
        <v>15</v>
      </c>
      <c r="C21" s="175">
        <v>224</v>
      </c>
      <c r="D21" s="135" t="s">
        <v>1081</v>
      </c>
      <c r="E21" s="75" t="s">
        <v>804</v>
      </c>
      <c r="F21" s="464">
        <v>170368</v>
      </c>
      <c r="G21" s="1422">
        <v>180260</v>
      </c>
      <c r="H21" s="24"/>
    </row>
    <row r="22" spans="2:8" s="9" customFormat="1" ht="16.5" customHeight="1">
      <c r="B22" s="86">
        <v>16</v>
      </c>
      <c r="C22" s="175"/>
      <c r="D22" s="209" t="s">
        <v>1082</v>
      </c>
      <c r="E22" s="75"/>
      <c r="F22" s="532">
        <f>SUM(F19:F21)</f>
        <v>2975761</v>
      </c>
      <c r="G22" s="1437">
        <v>3038739</v>
      </c>
      <c r="H22" s="24"/>
    </row>
    <row r="23" spans="2:8" s="9" customFormat="1" ht="16.5" customHeight="1">
      <c r="B23" s="86">
        <v>17</v>
      </c>
      <c r="C23" s="175"/>
      <c r="D23" s="212" t="s">
        <v>1083</v>
      </c>
      <c r="E23" s="73"/>
      <c r="F23" s="533"/>
      <c r="G23" s="1438"/>
      <c r="H23" s="24"/>
    </row>
    <row r="24" spans="2:8" s="9" customFormat="1" ht="16.5" customHeight="1">
      <c r="B24" s="86">
        <v>18</v>
      </c>
      <c r="C24" s="175">
        <v>231</v>
      </c>
      <c r="D24" s="201" t="s">
        <v>1084</v>
      </c>
      <c r="E24" s="75"/>
      <c r="F24" s="462">
        <v>1024</v>
      </c>
      <c r="G24" s="1420">
        <v>16069</v>
      </c>
      <c r="H24" s="24"/>
    </row>
    <row r="25" spans="2:8" s="9" customFormat="1" ht="16.5" customHeight="1">
      <c r="B25" s="86">
        <v>19</v>
      </c>
      <c r="C25" s="175">
        <v>232</v>
      </c>
      <c r="D25" s="135" t="s">
        <v>790</v>
      </c>
      <c r="E25" s="73" t="s">
        <v>791</v>
      </c>
      <c r="F25" s="456">
        <v>489</v>
      </c>
      <c r="G25" s="1416"/>
      <c r="H25" s="24"/>
    </row>
    <row r="26" spans="2:8" s="9" customFormat="1" ht="16.5" customHeight="1">
      <c r="B26" s="86">
        <v>20</v>
      </c>
      <c r="C26" s="175">
        <v>233</v>
      </c>
      <c r="D26" s="135" t="s">
        <v>1085</v>
      </c>
      <c r="E26" s="75" t="s">
        <v>791</v>
      </c>
      <c r="F26" s="468">
        <f>+'F-15'!H46</f>
        <v>0</v>
      </c>
      <c r="G26" s="1424"/>
      <c r="H26" s="24"/>
    </row>
    <row r="27" spans="2:8" s="9" customFormat="1" ht="16.5" customHeight="1">
      <c r="B27" s="86">
        <v>21</v>
      </c>
      <c r="C27" s="175">
        <v>234</v>
      </c>
      <c r="D27" s="135" t="s">
        <v>1086</v>
      </c>
      <c r="E27" s="171" t="s">
        <v>791</v>
      </c>
      <c r="F27" s="466">
        <f>+'F-15'!H27</f>
        <v>0</v>
      </c>
      <c r="G27" s="1423"/>
      <c r="H27" s="24"/>
    </row>
    <row r="28" spans="2:8" s="9" customFormat="1" ht="16.5" customHeight="1">
      <c r="B28" s="86">
        <v>22</v>
      </c>
      <c r="C28" s="175">
        <v>235</v>
      </c>
      <c r="D28" s="135" t="s">
        <v>1087</v>
      </c>
      <c r="E28" s="75"/>
      <c r="F28" s="468">
        <v>85</v>
      </c>
      <c r="G28" s="1424">
        <v>86</v>
      </c>
      <c r="H28" s="24"/>
    </row>
    <row r="29" spans="2:8" s="9" customFormat="1" ht="16.5" customHeight="1">
      <c r="B29" s="86">
        <v>23</v>
      </c>
      <c r="C29" s="175">
        <v>236</v>
      </c>
      <c r="D29" s="135" t="s">
        <v>825</v>
      </c>
      <c r="E29" s="73" t="s">
        <v>826</v>
      </c>
      <c r="F29" s="456">
        <v>-3949</v>
      </c>
      <c r="G29" s="1416">
        <v>2842</v>
      </c>
      <c r="H29" s="24"/>
    </row>
    <row r="30" spans="2:8" s="9" customFormat="1" ht="16.5" customHeight="1">
      <c r="B30" s="86">
        <v>24</v>
      </c>
      <c r="C30" s="174">
        <v>237</v>
      </c>
      <c r="D30" s="118" t="s">
        <v>829</v>
      </c>
      <c r="E30" s="73" t="s">
        <v>830</v>
      </c>
      <c r="F30" s="456">
        <v>79873</v>
      </c>
      <c r="G30" s="1416">
        <v>81372</v>
      </c>
      <c r="H30" s="24"/>
    </row>
    <row r="31" spans="2:8" s="9" customFormat="1" ht="16.5" customHeight="1">
      <c r="B31" s="86">
        <v>25</v>
      </c>
      <c r="C31" s="175">
        <v>238</v>
      </c>
      <c r="D31" s="135" t="s">
        <v>1088</v>
      </c>
      <c r="E31" s="73"/>
      <c r="F31" s="456"/>
      <c r="G31" s="1416"/>
      <c r="H31" s="24"/>
    </row>
    <row r="32" spans="2:8" s="9" customFormat="1" ht="16.5" customHeight="1">
      <c r="B32" s="86">
        <v>26</v>
      </c>
      <c r="C32" s="174">
        <v>239</v>
      </c>
      <c r="D32" s="118" t="s">
        <v>1089</v>
      </c>
      <c r="E32" s="73"/>
      <c r="F32" s="456"/>
      <c r="G32" s="1416"/>
      <c r="H32" s="24"/>
    </row>
    <row r="33" spans="2:8" s="9" customFormat="1" ht="16.5" customHeight="1">
      <c r="B33" s="86">
        <v>27</v>
      </c>
      <c r="C33" s="172">
        <v>240</v>
      </c>
      <c r="D33" s="210" t="s">
        <v>1090</v>
      </c>
      <c r="E33" s="73"/>
      <c r="F33" s="456">
        <v>-324</v>
      </c>
      <c r="G33" s="1416">
        <v>165</v>
      </c>
      <c r="H33" s="24"/>
    </row>
    <row r="34" spans="2:8" s="9" customFormat="1" ht="16.5" customHeight="1">
      <c r="B34" s="86">
        <v>28</v>
      </c>
      <c r="C34" s="172">
        <v>241</v>
      </c>
      <c r="D34" s="210" t="s">
        <v>1091</v>
      </c>
      <c r="E34" s="75" t="s">
        <v>836</v>
      </c>
      <c r="F34" s="464"/>
      <c r="G34" s="1422"/>
      <c r="H34" s="24"/>
    </row>
    <row r="35" spans="2:8" s="9" customFormat="1" ht="16.5" customHeight="1">
      <c r="B35" s="86">
        <v>29</v>
      </c>
      <c r="C35" s="174"/>
      <c r="D35" s="211" t="s">
        <v>1092</v>
      </c>
      <c r="E35" s="73"/>
      <c r="F35" s="535">
        <f>SUM(F24:F34)</f>
        <v>77198</v>
      </c>
      <c r="G35" s="1439">
        <v>100534</v>
      </c>
      <c r="H35" s="24"/>
    </row>
    <row r="36" spans="2:8" s="9" customFormat="1" ht="16.5" customHeight="1">
      <c r="B36" s="86">
        <v>30</v>
      </c>
      <c r="C36" s="174"/>
      <c r="D36" s="214" t="s">
        <v>1093</v>
      </c>
      <c r="E36" s="73"/>
      <c r="F36" s="536"/>
      <c r="G36" s="1440"/>
      <c r="H36" s="24"/>
    </row>
    <row r="37" spans="2:8" s="9" customFormat="1" ht="16.5" customHeight="1">
      <c r="B37" s="86">
        <v>31</v>
      </c>
      <c r="C37" s="174">
        <v>251</v>
      </c>
      <c r="D37" s="200" t="s">
        <v>1094</v>
      </c>
      <c r="E37" s="73" t="s">
        <v>787</v>
      </c>
      <c r="F37" s="452"/>
      <c r="G37" s="1412"/>
      <c r="H37" s="24"/>
    </row>
    <row r="38" spans="2:8" s="9" customFormat="1" ht="16.5" customHeight="1">
      <c r="B38" s="86">
        <v>32</v>
      </c>
      <c r="C38" s="174">
        <v>252</v>
      </c>
      <c r="D38" s="118" t="s">
        <v>838</v>
      </c>
      <c r="E38" s="73" t="s">
        <v>836</v>
      </c>
      <c r="F38" s="456" t="s">
        <v>1251</v>
      </c>
      <c r="G38" s="1416"/>
      <c r="H38" s="24"/>
    </row>
    <row r="39" spans="2:8" s="9" customFormat="1" ht="16.5" customHeight="1">
      <c r="B39" s="86">
        <v>33</v>
      </c>
      <c r="C39" s="174">
        <v>253</v>
      </c>
      <c r="D39" s="118" t="s">
        <v>1095</v>
      </c>
      <c r="E39" s="73"/>
      <c r="F39" s="456"/>
      <c r="G39" s="1416"/>
      <c r="H39" s="24"/>
    </row>
    <row r="40" spans="2:8" s="9" customFormat="1" ht="16.5" customHeight="1">
      <c r="B40" s="86">
        <v>34</v>
      </c>
      <c r="C40" s="174">
        <v>255</v>
      </c>
      <c r="D40" s="118" t="s">
        <v>1096</v>
      </c>
      <c r="E40" s="73"/>
      <c r="F40" s="470"/>
      <c r="G40" s="1425"/>
      <c r="H40" s="24"/>
    </row>
    <row r="41" spans="2:8" s="9" customFormat="1" ht="16.5" customHeight="1">
      <c r="B41" s="86">
        <v>35</v>
      </c>
      <c r="C41" s="174"/>
      <c r="D41" s="211" t="s">
        <v>1097</v>
      </c>
      <c r="E41" s="73"/>
      <c r="F41" s="535" t="s">
        <v>1251</v>
      </c>
      <c r="G41" s="1439"/>
      <c r="H41" s="24"/>
    </row>
    <row r="42" spans="2:8" s="9" customFormat="1" ht="16.5" customHeight="1">
      <c r="B42" s="86">
        <v>36</v>
      </c>
      <c r="C42" s="175" t="s">
        <v>1098</v>
      </c>
      <c r="D42" s="209" t="s">
        <v>1099</v>
      </c>
      <c r="E42" s="75" t="s">
        <v>842</v>
      </c>
      <c r="F42" s="544"/>
      <c r="G42" s="1444"/>
      <c r="H42" s="24"/>
    </row>
    <row r="43" spans="2:8" s="9" customFormat="1" ht="16.5" customHeight="1">
      <c r="B43" s="86">
        <v>37</v>
      </c>
      <c r="C43" s="175"/>
      <c r="D43" s="215" t="s">
        <v>1100</v>
      </c>
      <c r="E43" s="75"/>
      <c r="F43" s="546"/>
      <c r="G43" s="1445"/>
      <c r="H43" s="85"/>
    </row>
    <row r="44" spans="2:8" s="9" customFormat="1" ht="16.5" customHeight="1">
      <c r="B44" s="86">
        <v>38</v>
      </c>
      <c r="C44" s="174">
        <v>271</v>
      </c>
      <c r="D44" s="200" t="s">
        <v>1101</v>
      </c>
      <c r="E44" s="73" t="s">
        <v>842</v>
      </c>
      <c r="F44" s="452">
        <v>1026546</v>
      </c>
      <c r="G44" s="1412">
        <v>841578</v>
      </c>
    </row>
    <row r="45" spans="2:8" s="9" customFormat="1" ht="16.5" customHeight="1">
      <c r="B45" s="86">
        <v>39</v>
      </c>
      <c r="C45" s="174">
        <v>272</v>
      </c>
      <c r="D45" s="118" t="s">
        <v>1102</v>
      </c>
      <c r="E45" s="73" t="s">
        <v>842</v>
      </c>
      <c r="F45" s="470">
        <v>-204927</v>
      </c>
      <c r="G45" s="1425">
        <v>19959</v>
      </c>
    </row>
    <row r="46" spans="2:8" s="9" customFormat="1" ht="16.5" customHeight="1">
      <c r="B46" s="86">
        <v>40</v>
      </c>
      <c r="C46" s="174"/>
      <c r="D46" s="211" t="s">
        <v>1103</v>
      </c>
      <c r="E46" s="73" t="s">
        <v>842</v>
      </c>
      <c r="F46" s="539">
        <f>SUM(F44:F45)</f>
        <v>821619</v>
      </c>
      <c r="G46" s="1441">
        <v>821619</v>
      </c>
    </row>
    <row r="47" spans="2:8" s="9" customFormat="1" ht="16.5" customHeight="1">
      <c r="B47" s="86">
        <v>41</v>
      </c>
      <c r="C47" s="174"/>
      <c r="D47" s="214" t="s">
        <v>1104</v>
      </c>
      <c r="E47" s="73"/>
      <c r="F47" s="533"/>
      <c r="G47" s="1438"/>
    </row>
    <row r="48" spans="2:8" s="9" customFormat="1" ht="16.5" customHeight="1">
      <c r="B48" s="86">
        <v>42</v>
      </c>
      <c r="C48" s="174">
        <v>281</v>
      </c>
      <c r="D48" s="200" t="s">
        <v>1105</v>
      </c>
      <c r="E48" s="73"/>
      <c r="F48" s="452"/>
      <c r="G48" s="1412"/>
    </row>
    <row r="49" spans="2:7" s="9" customFormat="1" ht="16.5" customHeight="1">
      <c r="B49" s="86">
        <v>43</v>
      </c>
      <c r="C49" s="174">
        <v>282</v>
      </c>
      <c r="D49" s="118" t="s">
        <v>1106</v>
      </c>
      <c r="E49" s="73"/>
      <c r="F49" s="456"/>
      <c r="G49" s="1416"/>
    </row>
    <row r="50" spans="2:7" s="9" customFormat="1" ht="16.5" customHeight="1">
      <c r="B50" s="86">
        <v>44</v>
      </c>
      <c r="C50" s="174">
        <v>283</v>
      </c>
      <c r="D50" s="118" t="s">
        <v>1107</v>
      </c>
      <c r="E50" s="73"/>
      <c r="F50" s="471"/>
      <c r="G50" s="1427"/>
    </row>
    <row r="51" spans="2:7" s="9" customFormat="1" ht="16.5" customHeight="1">
      <c r="B51" s="86">
        <v>45</v>
      </c>
      <c r="C51" s="174"/>
      <c r="D51" s="211" t="s">
        <v>1108</v>
      </c>
      <c r="E51" s="73"/>
      <c r="F51" s="535">
        <f>SUM(F48:F50)</f>
        <v>0</v>
      </c>
      <c r="G51" s="1439">
        <v>0</v>
      </c>
    </row>
    <row r="52" spans="2:7" s="9" customFormat="1" ht="16.5" customHeight="1">
      <c r="B52" s="86">
        <v>46</v>
      </c>
      <c r="C52" s="174"/>
      <c r="D52" s="177"/>
      <c r="E52" s="73"/>
      <c r="F52" s="533" t="s">
        <v>1110</v>
      </c>
      <c r="G52" s="1438"/>
    </row>
    <row r="53" spans="2:7" s="9" customFormat="1" ht="16.5" customHeight="1" thickBot="1">
      <c r="B53" s="125">
        <v>47</v>
      </c>
      <c r="C53" s="173"/>
      <c r="D53" s="193" t="s">
        <v>1109</v>
      </c>
      <c r="E53" s="137" t="s">
        <v>1110</v>
      </c>
      <c r="F53" s="541">
        <f>SUM(F17,F22,F35,F41,F46,F52)</f>
        <v>4581916</v>
      </c>
      <c r="G53" s="542">
        <v>4559442</v>
      </c>
    </row>
    <row r="54" spans="2:7" s="9" customFormat="1" ht="16.5" customHeight="1">
      <c r="B54" s="1882" t="s">
        <v>1110</v>
      </c>
      <c r="C54" s="1883"/>
      <c r="D54" s="1883"/>
      <c r="E54" s="1883"/>
      <c r="F54" s="1883"/>
      <c r="G54" s="1884"/>
    </row>
    <row r="55" spans="2:7" s="9" customFormat="1" ht="16.5" customHeight="1">
      <c r="B55" s="1885"/>
      <c r="C55" s="1877"/>
      <c r="D55" s="1877"/>
      <c r="E55" s="1877"/>
      <c r="F55" s="1877"/>
      <c r="G55" s="1878"/>
    </row>
    <row r="56" spans="2:7" s="9" customFormat="1" ht="16.5" customHeight="1">
      <c r="B56" s="1885"/>
      <c r="C56" s="1877"/>
      <c r="D56" s="1877"/>
      <c r="E56" s="1877"/>
      <c r="F56" s="1877"/>
      <c r="G56" s="1878"/>
    </row>
    <row r="57" spans="2:7" s="9" customFormat="1" ht="16.5" customHeight="1">
      <c r="B57" s="1876"/>
      <c r="C57" s="1877"/>
      <c r="D57" s="1877"/>
      <c r="E57" s="1877"/>
      <c r="F57" s="1877"/>
      <c r="G57" s="1878"/>
    </row>
    <row r="58" spans="2:7" s="9" customFormat="1" ht="16.5" customHeight="1">
      <c r="B58" s="1876"/>
      <c r="C58" s="1877"/>
      <c r="D58" s="1877"/>
      <c r="E58" s="1877"/>
      <c r="F58" s="1877"/>
      <c r="G58" s="1878"/>
    </row>
    <row r="59" spans="2:7" ht="16.5" customHeight="1" thickBot="1">
      <c r="B59" s="1879"/>
      <c r="C59" s="1880"/>
      <c r="D59" s="1880"/>
      <c r="E59" s="1880"/>
      <c r="F59" s="1880"/>
      <c r="G59" s="1881"/>
    </row>
    <row r="60" spans="2:7"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H60"/>
  <sheetViews>
    <sheetView topLeftCell="A19"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c r="H1" s="477"/>
    </row>
    <row r="2" spans="2:8" ht="16.5" customHeight="1" thickTop="1">
      <c r="B2" s="1850" t="s">
        <v>1111</v>
      </c>
      <c r="C2" s="1651"/>
      <c r="D2" s="1651"/>
      <c r="E2" s="1651"/>
      <c r="F2" s="1651"/>
      <c r="G2" s="1652"/>
      <c r="H2" s="28"/>
    </row>
    <row r="3" spans="2:8" ht="16.5" customHeight="1" thickBot="1">
      <c r="B3" s="1886" t="s">
        <v>1112</v>
      </c>
      <c r="C3" s="1887"/>
      <c r="D3" s="1887"/>
      <c r="E3" s="1887"/>
      <c r="F3" s="1887"/>
      <c r="G3" s="1888"/>
      <c r="H3" s="28"/>
    </row>
    <row r="4" spans="2:8" s="9" customFormat="1" ht="16.5" customHeight="1" thickTop="1">
      <c r="B4" s="1889"/>
      <c r="C4" s="1890"/>
      <c r="D4" s="1890"/>
      <c r="E4" s="1890"/>
      <c r="F4" s="1890"/>
      <c r="G4" s="1891"/>
      <c r="H4" s="24"/>
    </row>
    <row r="5" spans="2:8" s="9" customFormat="1" ht="16.5" customHeight="1">
      <c r="B5" s="1892"/>
      <c r="C5" s="1893"/>
      <c r="D5" s="1893"/>
      <c r="E5" s="1893"/>
      <c r="F5" s="1893"/>
      <c r="G5" s="1894"/>
      <c r="H5" s="24"/>
    </row>
    <row r="6" spans="2:8" s="9" customFormat="1" ht="16.5" customHeight="1">
      <c r="B6" s="1892"/>
      <c r="C6" s="1893"/>
      <c r="D6" s="1893"/>
      <c r="E6" s="1893"/>
      <c r="F6" s="1893"/>
      <c r="G6" s="1894"/>
      <c r="H6" s="24"/>
    </row>
    <row r="7" spans="2:8" s="9" customFormat="1" ht="16.5" customHeight="1">
      <c r="B7" s="1892"/>
      <c r="C7" s="1893"/>
      <c r="D7" s="1893"/>
      <c r="E7" s="1893"/>
      <c r="F7" s="1893"/>
      <c r="G7" s="1894"/>
      <c r="H7" s="24"/>
    </row>
    <row r="8" spans="2:8" s="9" customFormat="1" ht="16.5" customHeight="1">
      <c r="B8" s="1892"/>
      <c r="C8" s="1893"/>
      <c r="D8" s="1893"/>
      <c r="E8" s="1893"/>
      <c r="F8" s="1893"/>
      <c r="G8" s="1894"/>
      <c r="H8" s="24"/>
    </row>
    <row r="9" spans="2:8" s="9" customFormat="1" ht="16.5" customHeight="1">
      <c r="B9" s="1892"/>
      <c r="C9" s="1893"/>
      <c r="D9" s="1893"/>
      <c r="E9" s="1893"/>
      <c r="F9" s="1893"/>
      <c r="G9" s="1894"/>
      <c r="H9" s="24"/>
    </row>
    <row r="10" spans="2:8" s="9" customFormat="1" ht="16.5" customHeight="1">
      <c r="B10" s="1892"/>
      <c r="C10" s="1893"/>
      <c r="D10" s="1893"/>
      <c r="E10" s="1893"/>
      <c r="F10" s="1893"/>
      <c r="G10" s="1894"/>
      <c r="H10" s="24"/>
    </row>
    <row r="11" spans="2:8" s="9" customFormat="1" ht="16.5" customHeight="1">
      <c r="B11" s="1892"/>
      <c r="C11" s="1893"/>
      <c r="D11" s="1893"/>
      <c r="E11" s="1893"/>
      <c r="F11" s="1893"/>
      <c r="G11" s="1894"/>
      <c r="H11" s="24"/>
    </row>
    <row r="12" spans="2:8" s="9" customFormat="1" ht="16.5" customHeight="1">
      <c r="B12" s="1892"/>
      <c r="C12" s="1893"/>
      <c r="D12" s="1893"/>
      <c r="E12" s="1893"/>
      <c r="F12" s="1893"/>
      <c r="G12" s="1894"/>
      <c r="H12" s="24"/>
    </row>
    <row r="13" spans="2:8" s="9" customFormat="1" ht="16.5" customHeight="1">
      <c r="B13" s="1892"/>
      <c r="C13" s="1893"/>
      <c r="D13" s="1893"/>
      <c r="E13" s="1893"/>
      <c r="F13" s="1893"/>
      <c r="G13" s="1894"/>
      <c r="H13" s="24"/>
    </row>
    <row r="14" spans="2:8" s="9" customFormat="1" ht="16.5" customHeight="1">
      <c r="B14" s="1892"/>
      <c r="C14" s="1893"/>
      <c r="D14" s="1893"/>
      <c r="E14" s="1893"/>
      <c r="F14" s="1893"/>
      <c r="G14" s="1894"/>
      <c r="H14" s="24"/>
    </row>
    <row r="15" spans="2:8" s="9" customFormat="1" ht="16.5" customHeight="1">
      <c r="B15" s="1892"/>
      <c r="C15" s="1893"/>
      <c r="D15" s="1893"/>
      <c r="E15" s="1893"/>
      <c r="F15" s="1893"/>
      <c r="G15" s="1894"/>
      <c r="H15" s="29"/>
    </row>
    <row r="16" spans="2:8" s="9" customFormat="1" ht="16.5" customHeight="1">
      <c r="B16" s="1892"/>
      <c r="C16" s="1893"/>
      <c r="D16" s="1893"/>
      <c r="E16" s="1893"/>
      <c r="F16" s="1893"/>
      <c r="G16" s="1894"/>
      <c r="H16" s="24"/>
    </row>
    <row r="17" spans="2:8" s="9" customFormat="1" ht="16.5" customHeight="1">
      <c r="B17" s="1892"/>
      <c r="C17" s="1893"/>
      <c r="D17" s="1893"/>
      <c r="E17" s="1893"/>
      <c r="F17" s="1893"/>
      <c r="G17" s="1894"/>
      <c r="H17" s="24"/>
    </row>
    <row r="18" spans="2:8" s="9" customFormat="1" ht="16.5" customHeight="1">
      <c r="B18" s="1892"/>
      <c r="C18" s="1893"/>
      <c r="D18" s="1893"/>
      <c r="E18" s="1893"/>
      <c r="F18" s="1893"/>
      <c r="G18" s="1894"/>
      <c r="H18" s="24"/>
    </row>
    <row r="19" spans="2:8" s="9" customFormat="1" ht="16.5" customHeight="1">
      <c r="B19" s="1892"/>
      <c r="C19" s="1893"/>
      <c r="D19" s="1893"/>
      <c r="E19" s="1893"/>
      <c r="F19" s="1893"/>
      <c r="G19" s="1894"/>
      <c r="H19" s="24"/>
    </row>
    <row r="20" spans="2:8" s="9" customFormat="1" ht="16.5" customHeight="1">
      <c r="B20" s="1892"/>
      <c r="C20" s="1893"/>
      <c r="D20" s="1893"/>
      <c r="E20" s="1893"/>
      <c r="F20" s="1893"/>
      <c r="G20" s="1894"/>
      <c r="H20" s="24"/>
    </row>
    <row r="21" spans="2:8" s="9" customFormat="1" ht="16.5" customHeight="1">
      <c r="B21" s="1892"/>
      <c r="C21" s="1893"/>
      <c r="D21" s="1893"/>
      <c r="E21" s="1893"/>
      <c r="F21" s="1893"/>
      <c r="G21" s="1894"/>
      <c r="H21" s="24"/>
    </row>
    <row r="22" spans="2:8" s="9" customFormat="1" ht="16.5" customHeight="1">
      <c r="B22" s="1892"/>
      <c r="C22" s="1893"/>
      <c r="D22" s="1893"/>
      <c r="E22" s="1893"/>
      <c r="F22" s="1893"/>
      <c r="G22" s="1894"/>
      <c r="H22" s="24"/>
    </row>
    <row r="23" spans="2:8" s="9" customFormat="1" ht="16.5" customHeight="1">
      <c r="B23" s="1892"/>
      <c r="C23" s="1893"/>
      <c r="D23" s="1893"/>
      <c r="E23" s="1893"/>
      <c r="F23" s="1893"/>
      <c r="G23" s="1894"/>
      <c r="H23" s="24"/>
    </row>
    <row r="24" spans="2:8" s="9" customFormat="1" ht="16.5" customHeight="1">
      <c r="B24" s="1892"/>
      <c r="C24" s="1893"/>
      <c r="D24" s="1893"/>
      <c r="E24" s="1893"/>
      <c r="F24" s="1893"/>
      <c r="G24" s="1894"/>
      <c r="H24" s="24"/>
    </row>
    <row r="25" spans="2:8" s="9" customFormat="1" ht="16.5" customHeight="1">
      <c r="B25" s="1892"/>
      <c r="C25" s="1893"/>
      <c r="D25" s="1893"/>
      <c r="E25" s="1893"/>
      <c r="F25" s="1893"/>
      <c r="G25" s="1894"/>
      <c r="H25" s="24"/>
    </row>
    <row r="26" spans="2:8" s="9" customFormat="1" ht="16.5" customHeight="1">
      <c r="B26" s="1892"/>
      <c r="C26" s="1893"/>
      <c r="D26" s="1893"/>
      <c r="E26" s="1893"/>
      <c r="F26" s="1893"/>
      <c r="G26" s="1894"/>
      <c r="H26" s="24"/>
    </row>
    <row r="27" spans="2:8" s="9" customFormat="1" ht="16.5" customHeight="1">
      <c r="B27" s="1892"/>
      <c r="C27" s="1893"/>
      <c r="D27" s="1893"/>
      <c r="E27" s="1893"/>
      <c r="F27" s="1893"/>
      <c r="G27" s="1894"/>
      <c r="H27" s="24"/>
    </row>
    <row r="28" spans="2:8" s="9" customFormat="1" ht="16.5" customHeight="1">
      <c r="B28" s="1892"/>
      <c r="C28" s="1893"/>
      <c r="D28" s="1893"/>
      <c r="E28" s="1893"/>
      <c r="F28" s="1893"/>
      <c r="G28" s="1894"/>
      <c r="H28" s="24"/>
    </row>
    <row r="29" spans="2:8" s="9" customFormat="1" ht="16.5" customHeight="1">
      <c r="B29" s="1892"/>
      <c r="C29" s="1893"/>
      <c r="D29" s="1893"/>
      <c r="E29" s="1893"/>
      <c r="F29" s="1893"/>
      <c r="G29" s="1894"/>
      <c r="H29" s="24"/>
    </row>
    <row r="30" spans="2:8" s="9" customFormat="1" ht="16.5" customHeight="1">
      <c r="B30" s="1892"/>
      <c r="C30" s="1893"/>
      <c r="D30" s="1893"/>
      <c r="E30" s="1893"/>
      <c r="F30" s="1893"/>
      <c r="G30" s="1894"/>
      <c r="H30" s="24"/>
    </row>
    <row r="31" spans="2:8" s="9" customFormat="1" ht="16.5" customHeight="1">
      <c r="B31" s="1892"/>
      <c r="C31" s="1893"/>
      <c r="D31" s="1893"/>
      <c r="E31" s="1893"/>
      <c r="F31" s="1893"/>
      <c r="G31" s="1894"/>
      <c r="H31" s="24"/>
    </row>
    <row r="32" spans="2:8" s="9" customFormat="1" ht="16.5" customHeight="1">
      <c r="B32" s="1892"/>
      <c r="C32" s="1893"/>
      <c r="D32" s="1893"/>
      <c r="E32" s="1893"/>
      <c r="F32" s="1893"/>
      <c r="G32" s="1894"/>
      <c r="H32" s="24"/>
    </row>
    <row r="33" spans="2:8" s="9" customFormat="1" ht="16.5" customHeight="1">
      <c r="B33" s="1892"/>
      <c r="C33" s="1893"/>
      <c r="D33" s="1893"/>
      <c r="E33" s="1893"/>
      <c r="F33" s="1893"/>
      <c r="G33" s="1894"/>
      <c r="H33" s="24"/>
    </row>
    <row r="34" spans="2:8" s="9" customFormat="1" ht="16.5" customHeight="1">
      <c r="B34" s="1892"/>
      <c r="C34" s="1893"/>
      <c r="D34" s="1893"/>
      <c r="E34" s="1893"/>
      <c r="F34" s="1893"/>
      <c r="G34" s="1894"/>
      <c r="H34" s="24"/>
    </row>
    <row r="35" spans="2:8" s="9" customFormat="1" ht="16.5" customHeight="1">
      <c r="B35" s="1892"/>
      <c r="C35" s="1893"/>
      <c r="D35" s="1893"/>
      <c r="E35" s="1893"/>
      <c r="F35" s="1893"/>
      <c r="G35" s="1894"/>
      <c r="H35" s="24"/>
    </row>
    <row r="36" spans="2:8" s="9" customFormat="1" ht="16.5" customHeight="1">
      <c r="B36" s="1892"/>
      <c r="C36" s="1893"/>
      <c r="D36" s="1893"/>
      <c r="E36" s="1893"/>
      <c r="F36" s="1893"/>
      <c r="G36" s="1894"/>
      <c r="H36" s="24"/>
    </row>
    <row r="37" spans="2:8" s="9" customFormat="1" ht="16.5" customHeight="1">
      <c r="B37" s="1892"/>
      <c r="C37" s="1893"/>
      <c r="D37" s="1893"/>
      <c r="E37" s="1893"/>
      <c r="F37" s="1893"/>
      <c r="G37" s="1894"/>
      <c r="H37" s="24"/>
    </row>
    <row r="38" spans="2:8" s="9" customFormat="1" ht="16.5" customHeight="1">
      <c r="B38" s="1892"/>
      <c r="C38" s="1893"/>
      <c r="D38" s="1893"/>
      <c r="E38" s="1893"/>
      <c r="F38" s="1893"/>
      <c r="G38" s="1894"/>
      <c r="H38" s="24"/>
    </row>
    <row r="39" spans="2:8" s="9" customFormat="1" ht="16.5" customHeight="1">
      <c r="B39" s="1892"/>
      <c r="C39" s="1893"/>
      <c r="D39" s="1893"/>
      <c r="E39" s="1893"/>
      <c r="F39" s="1893"/>
      <c r="G39" s="1894"/>
      <c r="H39" s="24"/>
    </row>
    <row r="40" spans="2:8" s="9" customFormat="1" ht="16.5" customHeight="1">
      <c r="B40" s="1892"/>
      <c r="C40" s="1893"/>
      <c r="D40" s="1893"/>
      <c r="E40" s="1893"/>
      <c r="F40" s="1893"/>
      <c r="G40" s="1894"/>
      <c r="H40" s="24"/>
    </row>
    <row r="41" spans="2:8" s="9" customFormat="1" ht="16.5" customHeight="1">
      <c r="B41" s="1892"/>
      <c r="C41" s="1893"/>
      <c r="D41" s="1893"/>
      <c r="E41" s="1893"/>
      <c r="F41" s="1893"/>
      <c r="G41" s="1894"/>
      <c r="H41" s="24"/>
    </row>
    <row r="42" spans="2:8" s="9" customFormat="1" ht="16.5" customHeight="1">
      <c r="B42" s="1892"/>
      <c r="C42" s="1893"/>
      <c r="D42" s="1893"/>
      <c r="E42" s="1893"/>
      <c r="F42" s="1893"/>
      <c r="G42" s="1894"/>
      <c r="H42" s="24"/>
    </row>
    <row r="43" spans="2:8" s="9" customFormat="1" ht="16.5" customHeight="1">
      <c r="B43" s="1892"/>
      <c r="C43" s="1893"/>
      <c r="D43" s="1893"/>
      <c r="E43" s="1893"/>
      <c r="F43" s="1893"/>
      <c r="G43" s="1894"/>
      <c r="H43" s="85"/>
    </row>
    <row r="44" spans="2:8" s="9" customFormat="1" ht="16.5" customHeight="1">
      <c r="B44" s="1892"/>
      <c r="C44" s="1893"/>
      <c r="D44" s="1893"/>
      <c r="E44" s="1893"/>
      <c r="F44" s="1893"/>
      <c r="G44" s="1894"/>
    </row>
    <row r="45" spans="2:8" s="9" customFormat="1" ht="16.5" customHeight="1">
      <c r="B45" s="1892"/>
      <c r="C45" s="1893"/>
      <c r="D45" s="1893"/>
      <c r="E45" s="1893"/>
      <c r="F45" s="1893"/>
      <c r="G45" s="1894"/>
    </row>
    <row r="46" spans="2:8" s="9" customFormat="1" ht="16.5" customHeight="1">
      <c r="B46" s="1892"/>
      <c r="C46" s="1893"/>
      <c r="D46" s="1893"/>
      <c r="E46" s="1893"/>
      <c r="F46" s="1893"/>
      <c r="G46" s="1894"/>
    </row>
    <row r="47" spans="2:8" s="9" customFormat="1" ht="16.5" customHeight="1">
      <c r="B47" s="1892"/>
      <c r="C47" s="1893"/>
      <c r="D47" s="1893"/>
      <c r="E47" s="1893"/>
      <c r="F47" s="1893"/>
      <c r="G47" s="1894"/>
    </row>
    <row r="48" spans="2:8" s="9" customFormat="1" ht="16.5" customHeight="1">
      <c r="B48" s="1892"/>
      <c r="C48" s="1893"/>
      <c r="D48" s="1893"/>
      <c r="E48" s="1893"/>
      <c r="F48" s="1893"/>
      <c r="G48" s="1894"/>
    </row>
    <row r="49" spans="2:7" s="9" customFormat="1" ht="16.5" customHeight="1">
      <c r="B49" s="1892"/>
      <c r="C49" s="1893"/>
      <c r="D49" s="1893"/>
      <c r="E49" s="1893"/>
      <c r="F49" s="1893"/>
      <c r="G49" s="1894"/>
    </row>
    <row r="50" spans="2:7" s="9" customFormat="1" ht="16.5" customHeight="1">
      <c r="B50" s="1892"/>
      <c r="C50" s="1893"/>
      <c r="D50" s="1893"/>
      <c r="E50" s="1893"/>
      <c r="F50" s="1893"/>
      <c r="G50" s="1894"/>
    </row>
    <row r="51" spans="2:7" s="9" customFormat="1" ht="16.5" customHeight="1">
      <c r="B51" s="1892"/>
      <c r="C51" s="1893"/>
      <c r="D51" s="1893"/>
      <c r="E51" s="1893"/>
      <c r="F51" s="1893"/>
      <c r="G51" s="1894"/>
    </row>
    <row r="52" spans="2:7" s="9" customFormat="1" ht="16.5" customHeight="1">
      <c r="B52" s="1892"/>
      <c r="C52" s="1893"/>
      <c r="D52" s="1893"/>
      <c r="E52" s="1893"/>
      <c r="F52" s="1893"/>
      <c r="G52" s="1894"/>
    </row>
    <row r="53" spans="2:7" s="9" customFormat="1" ht="16.5" customHeight="1">
      <c r="B53" s="1892"/>
      <c r="C53" s="1893"/>
      <c r="D53" s="1893"/>
      <c r="E53" s="1893"/>
      <c r="F53" s="1893"/>
      <c r="G53" s="1894"/>
    </row>
    <row r="54" spans="2:7" s="9" customFormat="1" ht="16.5" customHeight="1">
      <c r="B54" s="1892"/>
      <c r="C54" s="1893"/>
      <c r="D54" s="1893"/>
      <c r="E54" s="1893"/>
      <c r="F54" s="1893"/>
      <c r="G54" s="1894"/>
    </row>
    <row r="55" spans="2:7" s="9" customFormat="1" ht="16.5" customHeight="1">
      <c r="B55" s="1892"/>
      <c r="C55" s="1893"/>
      <c r="D55" s="1893"/>
      <c r="E55" s="1893"/>
      <c r="F55" s="1893"/>
      <c r="G55" s="1894"/>
    </row>
    <row r="56" spans="2:7" s="9" customFormat="1" ht="16.5" customHeight="1">
      <c r="B56" s="1892"/>
      <c r="C56" s="1893"/>
      <c r="D56" s="1893"/>
      <c r="E56" s="1893"/>
      <c r="F56" s="1893"/>
      <c r="G56" s="1894"/>
    </row>
    <row r="57" spans="2:7" s="9" customFormat="1" ht="16.5" customHeight="1">
      <c r="B57" s="1895"/>
      <c r="C57" s="1893"/>
      <c r="D57" s="1893"/>
      <c r="E57" s="1893"/>
      <c r="F57" s="1893"/>
      <c r="G57" s="1894"/>
    </row>
    <row r="58" spans="2:7" s="9" customFormat="1" ht="16.5" customHeight="1">
      <c r="B58" s="1895"/>
      <c r="C58" s="1893"/>
      <c r="D58" s="1893"/>
      <c r="E58" s="1893"/>
      <c r="F58" s="1893"/>
      <c r="G58" s="1894"/>
    </row>
    <row r="59" spans="2:7" ht="16.5" customHeight="1" thickBot="1">
      <c r="B59" s="1896"/>
      <c r="C59" s="1897"/>
      <c r="D59" s="1897"/>
      <c r="E59" s="1897"/>
      <c r="F59" s="1897"/>
      <c r="G59" s="1898"/>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6:G6"/>
    <mergeCell ref="B7:G7"/>
    <mergeCell ref="B8:G8"/>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H59"/>
  <sheetViews>
    <sheetView topLeftCell="A25"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c r="H1" s="477"/>
    </row>
    <row r="2" spans="2:8" ht="16.5" customHeight="1" thickTop="1">
      <c r="B2" s="1850"/>
      <c r="C2" s="1651"/>
      <c r="D2" s="1651"/>
      <c r="E2" s="1651"/>
      <c r="F2" s="1651"/>
      <c r="G2" s="1652"/>
      <c r="H2" s="28"/>
    </row>
    <row r="3" spans="2:8" ht="16.5" customHeight="1" thickBot="1">
      <c r="B3" s="1851" t="s">
        <v>1113</v>
      </c>
      <c r="C3" s="1725"/>
      <c r="D3" s="1725"/>
      <c r="E3" s="1725"/>
      <c r="F3" s="1725"/>
      <c r="G3" s="1726"/>
      <c r="H3" s="28"/>
    </row>
    <row r="4" spans="2:8" s="9" customFormat="1" ht="16.5" customHeight="1" thickTop="1">
      <c r="B4" s="1867" t="s">
        <v>959</v>
      </c>
      <c r="C4" s="187" t="s">
        <v>1020</v>
      </c>
      <c r="D4" s="187"/>
      <c r="E4" s="189" t="s">
        <v>1021</v>
      </c>
      <c r="F4" s="187" t="s">
        <v>1022</v>
      </c>
      <c r="G4" s="196" t="s">
        <v>1023</v>
      </c>
      <c r="H4" s="24"/>
    </row>
    <row r="5" spans="2:8" s="9" customFormat="1" ht="16.5" customHeight="1">
      <c r="B5" s="1875"/>
      <c r="C5" s="190" t="s">
        <v>1024</v>
      </c>
      <c r="D5" s="190" t="s">
        <v>1025</v>
      </c>
      <c r="E5" s="191" t="s">
        <v>1026</v>
      </c>
      <c r="F5" s="190" t="s">
        <v>1027</v>
      </c>
      <c r="G5" s="197" t="s">
        <v>1027</v>
      </c>
      <c r="H5" s="24"/>
    </row>
    <row r="6" spans="2:8" s="9" customFormat="1" ht="16.5" customHeight="1" thickBot="1">
      <c r="B6" s="1868"/>
      <c r="C6" s="192" t="s">
        <v>1028</v>
      </c>
      <c r="D6" s="192" t="s">
        <v>1029</v>
      </c>
      <c r="E6" s="194" t="s">
        <v>1030</v>
      </c>
      <c r="F6" s="192" t="s">
        <v>1031</v>
      </c>
      <c r="G6" s="195" t="s">
        <v>1032</v>
      </c>
      <c r="H6" s="24"/>
    </row>
    <row r="7" spans="2:8" s="9" customFormat="1" ht="16.5" customHeight="1">
      <c r="B7" s="86">
        <v>1</v>
      </c>
      <c r="C7" s="174"/>
      <c r="D7" s="180" t="s">
        <v>1114</v>
      </c>
      <c r="E7" s="73"/>
      <c r="F7" s="265"/>
      <c r="G7" s="293"/>
      <c r="H7" s="24"/>
    </row>
    <row r="8" spans="2:8" s="9" customFormat="1" ht="16.5" customHeight="1">
      <c r="B8" s="86">
        <v>2</v>
      </c>
      <c r="C8" s="174">
        <v>400</v>
      </c>
      <c r="D8" s="203" t="s">
        <v>400</v>
      </c>
      <c r="E8" s="73" t="s">
        <v>887</v>
      </c>
      <c r="F8" s="539">
        <f>+'W-3'!E40</f>
        <v>475227.26</v>
      </c>
      <c r="G8" s="1427">
        <v>483264</v>
      </c>
      <c r="H8" s="24"/>
    </row>
    <row r="9" spans="2:8" s="9" customFormat="1" ht="16.5" customHeight="1">
      <c r="B9" s="86">
        <v>3</v>
      </c>
      <c r="C9" s="174">
        <v>401</v>
      </c>
      <c r="D9" s="118" t="s">
        <v>1115</v>
      </c>
      <c r="E9" s="73" t="s">
        <v>883</v>
      </c>
      <c r="F9" s="548">
        <v>221658</v>
      </c>
      <c r="G9" s="1446">
        <v>205362</v>
      </c>
      <c r="H9" s="24"/>
    </row>
    <row r="10" spans="2:8" s="9" customFormat="1" ht="16.5" customHeight="1">
      <c r="B10" s="86">
        <v>4</v>
      </c>
      <c r="C10" s="175">
        <v>403</v>
      </c>
      <c r="D10" s="135" t="s">
        <v>1116</v>
      </c>
      <c r="E10" s="75" t="s">
        <v>890</v>
      </c>
      <c r="F10" s="468">
        <v>51291</v>
      </c>
      <c r="G10" s="1424">
        <v>30425</v>
      </c>
      <c r="H10" s="24"/>
    </row>
    <row r="11" spans="2:8" s="9" customFormat="1" ht="16.5" customHeight="1">
      <c r="B11" s="86">
        <v>5</v>
      </c>
      <c r="C11" s="175">
        <v>406</v>
      </c>
      <c r="D11" s="135" t="s">
        <v>1117</v>
      </c>
      <c r="E11" s="75"/>
      <c r="F11" s="468"/>
      <c r="G11" s="1424"/>
      <c r="H11" s="24"/>
    </row>
    <row r="12" spans="2:8" s="9" customFormat="1" ht="16.5" customHeight="1">
      <c r="B12" s="86">
        <v>6</v>
      </c>
      <c r="C12" s="175">
        <v>407</v>
      </c>
      <c r="D12" s="135" t="s">
        <v>1118</v>
      </c>
      <c r="E12" s="83"/>
      <c r="F12" s="543"/>
      <c r="G12" s="1443"/>
      <c r="H12" s="24"/>
    </row>
    <row r="13" spans="2:8" s="9" customFormat="1" ht="16.5" customHeight="1">
      <c r="B13" s="86">
        <v>7</v>
      </c>
      <c r="C13" s="174">
        <v>408.1</v>
      </c>
      <c r="D13" s="118" t="s">
        <v>929</v>
      </c>
      <c r="E13" s="73" t="s">
        <v>826</v>
      </c>
      <c r="F13" s="456"/>
      <c r="G13" s="1416">
        <v>7112</v>
      </c>
      <c r="H13" s="24"/>
    </row>
    <row r="14" spans="2:8" s="9" customFormat="1" ht="16.5" customHeight="1">
      <c r="B14" s="86">
        <v>8</v>
      </c>
      <c r="C14" s="174">
        <v>409.1</v>
      </c>
      <c r="D14" s="118" t="s">
        <v>1119</v>
      </c>
      <c r="E14" s="73" t="s">
        <v>826</v>
      </c>
      <c r="F14" s="456"/>
      <c r="G14" s="1416"/>
      <c r="H14" s="24"/>
    </row>
    <row r="15" spans="2:8" s="9" customFormat="1" ht="16.5" customHeight="1">
      <c r="B15" s="216">
        <v>9</v>
      </c>
      <c r="C15" s="175">
        <v>410.1</v>
      </c>
      <c r="D15" s="135" t="s">
        <v>1120</v>
      </c>
      <c r="E15" s="75" t="s">
        <v>826</v>
      </c>
      <c r="F15" s="468"/>
      <c r="G15" s="1424"/>
      <c r="H15" s="29"/>
    </row>
    <row r="16" spans="2:8" s="9" customFormat="1" ht="16.5" customHeight="1">
      <c r="B16" s="86">
        <v>10</v>
      </c>
      <c r="C16" s="175">
        <v>411.1</v>
      </c>
      <c r="D16" s="135" t="s">
        <v>1121</v>
      </c>
      <c r="E16" s="75" t="s">
        <v>826</v>
      </c>
      <c r="F16" s="468"/>
      <c r="G16" s="1424"/>
      <c r="H16" s="24"/>
    </row>
    <row r="17" spans="2:8" s="9" customFormat="1" ht="16.5" customHeight="1">
      <c r="B17" s="86">
        <v>11</v>
      </c>
      <c r="C17" s="175">
        <v>412.1</v>
      </c>
      <c r="D17" s="135" t="s">
        <v>1122</v>
      </c>
      <c r="E17" s="75" t="s">
        <v>826</v>
      </c>
      <c r="F17" s="468"/>
      <c r="G17" s="1424"/>
      <c r="H17" s="24"/>
    </row>
    <row r="18" spans="2:8" s="9" customFormat="1" ht="27.75" customHeight="1">
      <c r="B18" s="86">
        <v>12</v>
      </c>
      <c r="C18" s="175">
        <v>412.11</v>
      </c>
      <c r="D18" s="549" t="s">
        <v>752</v>
      </c>
      <c r="E18" s="75" t="s">
        <v>826</v>
      </c>
      <c r="F18" s="464"/>
      <c r="G18" s="1422"/>
      <c r="H18" s="24"/>
    </row>
    <row r="19" spans="2:8" s="9" customFormat="1" ht="14.25" customHeight="1">
      <c r="B19" s="86">
        <v>13</v>
      </c>
      <c r="C19" s="175"/>
      <c r="D19" s="202" t="s">
        <v>1010</v>
      </c>
      <c r="E19" s="75"/>
      <c r="F19" s="1203">
        <f>SUM(F9:F18)</f>
        <v>272949</v>
      </c>
      <c r="G19" s="1456">
        <v>242899</v>
      </c>
      <c r="H19" s="24"/>
    </row>
    <row r="20" spans="2:8" s="9" customFormat="1" ht="16.5" customHeight="1">
      <c r="B20" s="86">
        <v>14</v>
      </c>
      <c r="C20" s="175"/>
      <c r="D20" s="209" t="s">
        <v>1123</v>
      </c>
      <c r="E20" s="75"/>
      <c r="F20" s="1204">
        <f>+F8-F19</f>
        <v>202278.26</v>
      </c>
      <c r="G20" s="1457">
        <v>240365</v>
      </c>
      <c r="H20" s="24"/>
    </row>
    <row r="21" spans="2:8" s="9" customFormat="1" ht="16.5" customHeight="1">
      <c r="B21" s="86">
        <v>15</v>
      </c>
      <c r="C21" s="175">
        <v>413</v>
      </c>
      <c r="D21" s="135" t="s">
        <v>1124</v>
      </c>
      <c r="E21" s="75"/>
      <c r="F21" s="468"/>
      <c r="G21" s="1424"/>
      <c r="H21" s="24"/>
    </row>
    <row r="22" spans="2:8" s="9" customFormat="1" ht="16.5" customHeight="1">
      <c r="B22" s="86">
        <v>16</v>
      </c>
      <c r="C22" s="175">
        <v>414</v>
      </c>
      <c r="D22" s="135" t="s">
        <v>1125</v>
      </c>
      <c r="E22" s="75"/>
      <c r="F22" s="464">
        <v>-4641</v>
      </c>
      <c r="G22" s="1422"/>
      <c r="H22" s="24"/>
    </row>
    <row r="23" spans="2:8" s="9" customFormat="1" ht="16.5" customHeight="1">
      <c r="B23" s="86">
        <v>17</v>
      </c>
      <c r="C23" s="175"/>
      <c r="D23" s="209" t="s">
        <v>1126</v>
      </c>
      <c r="E23" s="73"/>
      <c r="F23" s="539">
        <f>SUM(F21:F22)+F20</f>
        <v>197637.26</v>
      </c>
      <c r="G23" s="1441">
        <v>240365</v>
      </c>
      <c r="H23" s="24"/>
    </row>
    <row r="24" spans="2:8" s="9" customFormat="1" ht="16.5" customHeight="1">
      <c r="B24" s="86">
        <v>18</v>
      </c>
      <c r="C24" s="175"/>
      <c r="D24" s="212" t="s">
        <v>1127</v>
      </c>
      <c r="E24" s="75"/>
      <c r="F24" s="552"/>
      <c r="G24" s="1449"/>
      <c r="H24" s="24"/>
    </row>
    <row r="25" spans="2:8" s="9" customFormat="1" ht="16.5" customHeight="1">
      <c r="B25" s="86">
        <v>19</v>
      </c>
      <c r="C25" s="175">
        <v>415</v>
      </c>
      <c r="D25" s="201" t="s">
        <v>1128</v>
      </c>
      <c r="E25" s="73"/>
      <c r="F25" s="452">
        <v>4929</v>
      </c>
      <c r="G25" s="1412">
        <v>2590</v>
      </c>
      <c r="H25" s="24"/>
    </row>
    <row r="26" spans="2:8" s="9" customFormat="1" ht="16.5" customHeight="1">
      <c r="B26" s="86">
        <v>20</v>
      </c>
      <c r="C26" s="175">
        <v>416</v>
      </c>
      <c r="D26" s="215" t="s">
        <v>753</v>
      </c>
      <c r="E26" s="75"/>
      <c r="F26" s="454">
        <v>-1195</v>
      </c>
      <c r="G26" s="1414">
        <v>1688</v>
      </c>
      <c r="H26" s="24"/>
    </row>
    <row r="27" spans="2:8" s="9" customFormat="1" ht="9" customHeight="1">
      <c r="B27" s="86">
        <v>21</v>
      </c>
      <c r="C27" s="175"/>
      <c r="D27" s="201"/>
      <c r="E27" s="171"/>
      <c r="F27" s="550"/>
      <c r="G27" s="1447"/>
      <c r="H27" s="24"/>
    </row>
    <row r="28" spans="2:8" s="9" customFormat="1" ht="16.5" customHeight="1">
      <c r="B28" s="86">
        <v>22</v>
      </c>
      <c r="C28" s="175">
        <v>419</v>
      </c>
      <c r="D28" s="135" t="s">
        <v>1129</v>
      </c>
      <c r="E28" s="75"/>
      <c r="F28" s="468">
        <v>922</v>
      </c>
      <c r="G28" s="1424">
        <v>766</v>
      </c>
      <c r="H28" s="24"/>
    </row>
    <row r="29" spans="2:8" s="9" customFormat="1" ht="16.5" customHeight="1">
      <c r="B29" s="86">
        <v>23</v>
      </c>
      <c r="C29" s="175">
        <v>420</v>
      </c>
      <c r="D29" s="135" t="s">
        <v>1130</v>
      </c>
      <c r="E29" s="73"/>
      <c r="F29" s="456"/>
      <c r="G29" s="1416"/>
      <c r="H29" s="24"/>
    </row>
    <row r="30" spans="2:8" s="9" customFormat="1" ht="16.5" customHeight="1">
      <c r="B30" s="86">
        <v>24</v>
      </c>
      <c r="C30" s="174">
        <v>421</v>
      </c>
      <c r="D30" s="118" t="s">
        <v>0</v>
      </c>
      <c r="E30" s="73"/>
      <c r="F30" s="456"/>
      <c r="G30" s="1416"/>
      <c r="H30" s="24"/>
    </row>
    <row r="31" spans="2:8" s="9" customFormat="1" ht="16.5" customHeight="1">
      <c r="B31" s="86">
        <v>25</v>
      </c>
      <c r="C31" s="175">
        <v>426</v>
      </c>
      <c r="D31" s="135" t="s">
        <v>1</v>
      </c>
      <c r="E31" s="73"/>
      <c r="F31" s="470"/>
      <c r="G31" s="1425">
        <v>8857</v>
      </c>
      <c r="H31" s="24"/>
    </row>
    <row r="32" spans="2:8" s="9" customFormat="1" ht="16.5" customHeight="1">
      <c r="B32" s="86">
        <v>26</v>
      </c>
      <c r="C32" s="174"/>
      <c r="D32" s="211" t="s">
        <v>2</v>
      </c>
      <c r="E32" s="73"/>
      <c r="F32" s="535">
        <v>4656</v>
      </c>
      <c r="G32" s="1439">
        <v>-7189</v>
      </c>
      <c r="H32" s="24"/>
    </row>
    <row r="33" spans="2:8" s="9" customFormat="1" ht="16.5" customHeight="1">
      <c r="B33" s="86">
        <v>27</v>
      </c>
      <c r="C33" s="172"/>
      <c r="D33" s="222" t="s">
        <v>3</v>
      </c>
      <c r="E33" s="73"/>
      <c r="F33" s="551"/>
      <c r="G33" s="1448"/>
      <c r="H33" s="24"/>
    </row>
    <row r="34" spans="2:8" s="9" customFormat="1" ht="16.5" customHeight="1">
      <c r="B34" s="86">
        <v>28</v>
      </c>
      <c r="C34" s="172">
        <v>408.2</v>
      </c>
      <c r="D34" s="221" t="s">
        <v>929</v>
      </c>
      <c r="E34" s="75" t="s">
        <v>826</v>
      </c>
      <c r="F34" s="462"/>
      <c r="G34" s="1420"/>
      <c r="H34" s="24"/>
    </row>
    <row r="35" spans="2:8" s="9" customFormat="1" ht="16.5" customHeight="1">
      <c r="B35" s="86">
        <v>29</v>
      </c>
      <c r="C35" s="174">
        <v>409.2</v>
      </c>
      <c r="D35" s="118" t="s">
        <v>1119</v>
      </c>
      <c r="E35" s="73" t="s">
        <v>826</v>
      </c>
      <c r="F35" s="456"/>
      <c r="G35" s="1416"/>
      <c r="H35" s="24"/>
    </row>
    <row r="36" spans="2:8" s="9" customFormat="1" ht="16.5" customHeight="1">
      <c r="B36" s="86">
        <v>30</v>
      </c>
      <c r="C36" s="174">
        <v>410.2</v>
      </c>
      <c r="D36" s="213" t="s">
        <v>4</v>
      </c>
      <c r="E36" s="73" t="s">
        <v>826</v>
      </c>
      <c r="F36" s="456"/>
      <c r="G36" s="1416"/>
      <c r="H36" s="24"/>
    </row>
    <row r="37" spans="2:8" s="9" customFormat="1" ht="16.5" customHeight="1">
      <c r="B37" s="86">
        <v>31</v>
      </c>
      <c r="C37" s="174">
        <v>411.2</v>
      </c>
      <c r="D37" s="200" t="s">
        <v>5</v>
      </c>
      <c r="E37" s="73" t="s">
        <v>826</v>
      </c>
      <c r="F37" s="456"/>
      <c r="G37" s="1416"/>
      <c r="H37" s="24"/>
    </row>
    <row r="38" spans="2:8" s="9" customFormat="1" ht="16.5" customHeight="1">
      <c r="B38" s="86">
        <v>32</v>
      </c>
      <c r="C38" s="174">
        <v>412.2</v>
      </c>
      <c r="D38" s="118" t="s">
        <v>6</v>
      </c>
      <c r="E38" s="73" t="s">
        <v>826</v>
      </c>
      <c r="F38" s="456"/>
      <c r="G38" s="1416"/>
      <c r="H38" s="24"/>
    </row>
    <row r="39" spans="2:8" s="9" customFormat="1" ht="16.5" customHeight="1">
      <c r="B39" s="86">
        <v>33</v>
      </c>
      <c r="C39" s="174">
        <v>412.3</v>
      </c>
      <c r="D39" s="118" t="s">
        <v>7</v>
      </c>
      <c r="E39" s="73" t="s">
        <v>826</v>
      </c>
      <c r="F39" s="470"/>
      <c r="G39" s="1425"/>
      <c r="H39" s="24"/>
    </row>
    <row r="40" spans="2:8" s="9" customFormat="1" ht="16.5" customHeight="1">
      <c r="B40" s="86">
        <v>34</v>
      </c>
      <c r="C40" s="174"/>
      <c r="D40" s="211" t="s">
        <v>8</v>
      </c>
      <c r="E40" s="73"/>
      <c r="F40" s="535">
        <f>+F34+F35+F36-F37+F38+F39</f>
        <v>0</v>
      </c>
      <c r="G40" s="1439">
        <v>0</v>
      </c>
      <c r="H40" s="24"/>
    </row>
    <row r="41" spans="2:8" s="9" customFormat="1" ht="16.5" customHeight="1">
      <c r="B41" s="86">
        <v>35</v>
      </c>
      <c r="C41" s="174"/>
      <c r="D41" s="214" t="s">
        <v>9</v>
      </c>
      <c r="E41" s="73"/>
      <c r="F41" s="551"/>
      <c r="G41" s="1448"/>
      <c r="H41" s="24"/>
    </row>
    <row r="42" spans="2:8" s="9" customFormat="1" ht="16.5" customHeight="1">
      <c r="B42" s="86">
        <v>36</v>
      </c>
      <c r="C42" s="175">
        <v>427</v>
      </c>
      <c r="D42" s="201" t="s">
        <v>10</v>
      </c>
      <c r="E42" s="75" t="s">
        <v>830</v>
      </c>
      <c r="F42" s="462">
        <v>117577</v>
      </c>
      <c r="G42" s="1420">
        <v>120251</v>
      </c>
      <c r="H42" s="24"/>
    </row>
    <row r="43" spans="2:8" s="9" customFormat="1" ht="16.5" customHeight="1">
      <c r="B43" s="86">
        <v>37</v>
      </c>
      <c r="C43" s="175">
        <v>428</v>
      </c>
      <c r="D43" s="135" t="s">
        <v>11</v>
      </c>
      <c r="E43" s="75" t="s">
        <v>787</v>
      </c>
      <c r="F43" s="468"/>
      <c r="G43" s="1424"/>
      <c r="H43" s="85"/>
    </row>
    <row r="44" spans="2:8" s="9" customFormat="1" ht="16.5" customHeight="1">
      <c r="B44" s="86">
        <v>38</v>
      </c>
      <c r="C44" s="174">
        <v>429</v>
      </c>
      <c r="D44" s="200" t="s">
        <v>12</v>
      </c>
      <c r="E44" s="73" t="s">
        <v>787</v>
      </c>
      <c r="F44" s="458"/>
      <c r="G44" s="1418"/>
    </row>
    <row r="45" spans="2:8" s="9" customFormat="1" ht="16.5" customHeight="1">
      <c r="B45" s="86">
        <v>39</v>
      </c>
      <c r="C45" s="174"/>
      <c r="D45" s="211" t="s">
        <v>13</v>
      </c>
      <c r="E45" s="73"/>
      <c r="F45" s="535">
        <f>SUM(F42:F44)</f>
        <v>117577</v>
      </c>
      <c r="G45" s="1439">
        <v>120251</v>
      </c>
    </row>
    <row r="46" spans="2:8" s="9" customFormat="1" ht="16.5" customHeight="1">
      <c r="B46" s="86">
        <v>40</v>
      </c>
      <c r="C46" s="174"/>
      <c r="D46" s="214" t="s">
        <v>14</v>
      </c>
      <c r="E46" s="73"/>
      <c r="F46" s="551"/>
      <c r="G46" s="1448"/>
    </row>
    <row r="47" spans="2:8" s="9" customFormat="1" ht="16.5" customHeight="1">
      <c r="B47" s="86">
        <v>41</v>
      </c>
      <c r="C47" s="174">
        <v>433</v>
      </c>
      <c r="D47" s="200" t="s">
        <v>15</v>
      </c>
      <c r="E47" s="73"/>
      <c r="F47" s="521"/>
      <c r="G47" s="1433"/>
    </row>
    <row r="48" spans="2:8" s="9" customFormat="1" ht="16.5" customHeight="1">
      <c r="B48" s="86">
        <v>42</v>
      </c>
      <c r="C48" s="174">
        <v>434</v>
      </c>
      <c r="D48" s="200" t="s">
        <v>16</v>
      </c>
      <c r="E48" s="73"/>
      <c r="F48" s="523"/>
      <c r="G48" s="1434"/>
    </row>
    <row r="49" spans="2:7" s="9" customFormat="1" ht="16.5" customHeight="1">
      <c r="B49" s="86">
        <v>43</v>
      </c>
      <c r="C49" s="174">
        <v>409.3</v>
      </c>
      <c r="D49" s="118" t="s">
        <v>17</v>
      </c>
      <c r="E49" s="73" t="s">
        <v>826</v>
      </c>
      <c r="F49" s="533"/>
      <c r="G49" s="1438"/>
    </row>
    <row r="50" spans="2:7" s="9" customFormat="1" ht="16.5" customHeight="1">
      <c r="B50" s="86">
        <v>44</v>
      </c>
      <c r="C50" s="174"/>
      <c r="D50" s="211" t="s">
        <v>18</v>
      </c>
      <c r="E50" s="73"/>
      <c r="F50" s="535">
        <f>SUM(F47:F49)</f>
        <v>0</v>
      </c>
      <c r="G50" s="1439">
        <v>0</v>
      </c>
    </row>
    <row r="51" spans="2:7" s="9" customFormat="1" ht="16.5" customHeight="1">
      <c r="B51" s="86">
        <v>45</v>
      </c>
      <c r="C51" s="174"/>
      <c r="D51" s="213"/>
      <c r="E51" s="73"/>
      <c r="F51" s="551"/>
      <c r="G51" s="1448"/>
    </row>
    <row r="52" spans="2:7" s="9" customFormat="1" ht="16.5" customHeight="1" thickBot="1">
      <c r="B52" s="125">
        <v>46</v>
      </c>
      <c r="C52" s="173"/>
      <c r="D52" s="182" t="s">
        <v>19</v>
      </c>
      <c r="E52" s="137"/>
      <c r="F52" s="541">
        <f>+F23+F32-F40-F45-F50</f>
        <v>84716.260000000009</v>
      </c>
      <c r="G52" s="1442">
        <v>112925</v>
      </c>
    </row>
    <row r="53" spans="2:7" s="9" customFormat="1" ht="16.5" customHeight="1">
      <c r="B53" s="123"/>
      <c r="C53" s="104"/>
      <c r="D53" s="107"/>
      <c r="E53" s="105"/>
      <c r="F53" s="105"/>
      <c r="G53" s="198"/>
    </row>
    <row r="54" spans="2:7" s="9" customFormat="1" ht="16.5" customHeight="1">
      <c r="B54" s="115"/>
      <c r="C54" s="93"/>
      <c r="D54" s="93"/>
      <c r="E54" s="92"/>
      <c r="F54" s="92"/>
      <c r="G54" s="97"/>
    </row>
    <row r="55" spans="2:7" s="9" customFormat="1" ht="16.5" customHeight="1">
      <c r="B55" s="115"/>
      <c r="C55" s="93"/>
      <c r="D55" s="93"/>
      <c r="E55" s="92"/>
      <c r="F55" s="92"/>
      <c r="G55" s="97"/>
    </row>
    <row r="56" spans="2:7" s="9" customFormat="1" ht="16.5" customHeight="1">
      <c r="B56" s="116"/>
      <c r="C56" s="93"/>
      <c r="D56" s="93"/>
      <c r="E56" s="92"/>
      <c r="F56" s="92"/>
      <c r="G56" s="97"/>
    </row>
    <row r="57" spans="2:7" s="9" customFormat="1" ht="16.5" customHeight="1">
      <c r="B57" s="116"/>
      <c r="C57" s="93"/>
      <c r="D57" s="93"/>
      <c r="E57" s="92"/>
      <c r="F57" s="92"/>
      <c r="G57" s="97"/>
    </row>
    <row r="58" spans="2:7" ht="16.5" customHeight="1" thickBot="1">
      <c r="B58" s="122"/>
      <c r="C58" s="101"/>
      <c r="D58" s="101"/>
      <c r="E58" s="179"/>
      <c r="F58" s="179"/>
      <c r="G58" s="199"/>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57"/>
  <sheetViews>
    <sheetView workbookViewId="0"/>
  </sheetViews>
  <sheetFormatPr defaultColWidth="9.6640625" defaultRowHeight="12.75"/>
  <cols>
    <col min="1" max="1" width="4.21875" style="2" customWidth="1"/>
    <col min="2" max="2" width="7.6640625" style="2" customWidth="1"/>
    <col min="3" max="3" width="8.44140625" style="2" customWidth="1"/>
    <col min="4" max="4" width="17.109375" style="2" customWidth="1"/>
    <col min="5" max="5" width="29.88671875" style="2" customWidth="1"/>
    <col min="6" max="6" width="29" style="2" customWidth="1"/>
    <col min="7" max="7" width="2.5546875" style="2" customWidth="1"/>
    <col min="8" max="16384" width="9.6640625" style="2"/>
  </cols>
  <sheetData>
    <row r="1" spans="2:7" ht="13.5" thickBot="1"/>
    <row r="2" spans="2:7" ht="5.25" customHeight="1" thickTop="1">
      <c r="B2" s="6"/>
      <c r="C2" s="7"/>
      <c r="D2" s="7"/>
      <c r="E2" s="7"/>
      <c r="F2" s="30"/>
      <c r="G2" s="28"/>
    </row>
    <row r="3" spans="2:7" ht="20.25">
      <c r="B3" s="1561" t="s">
        <v>715</v>
      </c>
      <c r="C3" s="1562"/>
      <c r="D3" s="1562"/>
      <c r="E3" s="1562"/>
      <c r="F3" s="1563"/>
      <c r="G3" s="28"/>
    </row>
    <row r="4" spans="2:7" ht="8.25" customHeight="1">
      <c r="B4" s="33"/>
      <c r="C4" s="34"/>
      <c r="D4" s="29"/>
      <c r="E4" s="29"/>
      <c r="F4" s="31"/>
      <c r="G4" s="28"/>
    </row>
    <row r="5" spans="2:7" s="9" customFormat="1" ht="18" customHeight="1">
      <c r="B5" s="1564" t="s">
        <v>718</v>
      </c>
      <c r="C5" s="1565"/>
      <c r="D5" s="1565"/>
      <c r="E5" s="1565"/>
      <c r="F5" s="1566"/>
      <c r="G5" s="24"/>
    </row>
    <row r="6" spans="2:7" ht="6.75" customHeight="1">
      <c r="B6" s="33"/>
      <c r="C6" s="34"/>
      <c r="D6" s="29"/>
      <c r="E6" s="29"/>
      <c r="F6" s="31"/>
      <c r="G6" s="28"/>
    </row>
    <row r="7" spans="2:7" ht="15">
      <c r="B7" s="33" t="s">
        <v>721</v>
      </c>
      <c r="C7" s="32"/>
      <c r="D7" s="32"/>
      <c r="E7" s="32"/>
      <c r="F7" s="45"/>
      <c r="G7" s="28"/>
    </row>
    <row r="8" spans="2:7" ht="10.5" customHeight="1">
      <c r="B8" s="42"/>
      <c r="C8" s="43"/>
      <c r="D8" s="43"/>
      <c r="E8" s="43"/>
      <c r="F8" s="46"/>
      <c r="G8" s="28"/>
    </row>
    <row r="9" spans="2:7" ht="15">
      <c r="B9" s="44" t="s">
        <v>391</v>
      </c>
      <c r="C9" s="32"/>
      <c r="D9" s="29"/>
      <c r="E9" s="29"/>
      <c r="F9" s="31"/>
      <c r="G9" s="28"/>
    </row>
    <row r="10" spans="2:7" ht="8.25" customHeight="1">
      <c r="B10" s="33"/>
      <c r="C10" s="32"/>
      <c r="D10" s="29"/>
      <c r="E10" s="29"/>
      <c r="F10" s="31"/>
      <c r="G10" s="28"/>
    </row>
    <row r="11" spans="2:7" ht="15">
      <c r="B11" s="33" t="s">
        <v>722</v>
      </c>
      <c r="C11" s="32"/>
      <c r="D11" s="29"/>
      <c r="E11" s="29"/>
      <c r="F11" s="31"/>
      <c r="G11" s="28"/>
    </row>
    <row r="12" spans="2:7" ht="9" customHeight="1">
      <c r="B12" s="33"/>
      <c r="C12" s="32"/>
      <c r="D12" s="25"/>
      <c r="E12" s="25"/>
      <c r="F12" s="31"/>
      <c r="G12" s="28"/>
    </row>
    <row r="13" spans="2:7" ht="15">
      <c r="B13" s="33" t="s">
        <v>720</v>
      </c>
      <c r="C13" s="32"/>
      <c r="D13" s="32"/>
      <c r="E13" s="32"/>
      <c r="F13" s="45"/>
      <c r="G13" s="28"/>
    </row>
    <row r="14" spans="2:7" ht="15">
      <c r="B14" s="33" t="s">
        <v>723</v>
      </c>
      <c r="C14" s="32"/>
      <c r="D14" s="32"/>
      <c r="E14" s="32"/>
      <c r="F14" s="45"/>
      <c r="G14" s="28"/>
    </row>
    <row r="15" spans="2:7" ht="15">
      <c r="B15" s="1558" t="s">
        <v>724</v>
      </c>
      <c r="C15" s="1559"/>
      <c r="D15" s="1559"/>
      <c r="E15" s="1559"/>
      <c r="F15" s="1560"/>
      <c r="G15" s="28"/>
    </row>
    <row r="16" spans="2:7" ht="15">
      <c r="B16" s="1558" t="s">
        <v>725</v>
      </c>
      <c r="C16" s="1559"/>
      <c r="D16" s="1559"/>
      <c r="E16" s="1559"/>
      <c r="F16" s="1560"/>
      <c r="G16" s="28"/>
    </row>
    <row r="17" spans="2:7" ht="11.25" customHeight="1">
      <c r="B17" s="33"/>
      <c r="C17" s="32"/>
      <c r="D17" s="29"/>
      <c r="E17" s="29"/>
      <c r="F17" s="31"/>
      <c r="G17" s="28"/>
    </row>
    <row r="18" spans="2:7" ht="15">
      <c r="B18" s="1558" t="s">
        <v>726</v>
      </c>
      <c r="C18" s="1559"/>
      <c r="D18" s="1559"/>
      <c r="E18" s="1559"/>
      <c r="F18" s="1560"/>
      <c r="G18" s="28"/>
    </row>
    <row r="19" spans="2:7" ht="15">
      <c r="B19" s="1558" t="s">
        <v>727</v>
      </c>
      <c r="C19" s="1559"/>
      <c r="D19" s="1559"/>
      <c r="E19" s="1559"/>
      <c r="F19" s="1560"/>
      <c r="G19" s="28"/>
    </row>
    <row r="20" spans="2:7" ht="15">
      <c r="B20" s="1558" t="s">
        <v>728</v>
      </c>
      <c r="C20" s="1559"/>
      <c r="D20" s="1559"/>
      <c r="E20" s="1559"/>
      <c r="F20" s="1560"/>
      <c r="G20" s="28"/>
    </row>
    <row r="21" spans="2:7" ht="9" customHeight="1">
      <c r="B21" s="33"/>
      <c r="C21" s="32"/>
      <c r="D21" s="35"/>
      <c r="E21" s="35"/>
      <c r="F21" s="36"/>
      <c r="G21" s="28"/>
    </row>
    <row r="22" spans="2:7" ht="15">
      <c r="B22" s="1558" t="s">
        <v>729</v>
      </c>
      <c r="C22" s="1559"/>
      <c r="D22" s="1559"/>
      <c r="E22" s="1559"/>
      <c r="F22" s="1560"/>
      <c r="G22" s="28"/>
    </row>
    <row r="23" spans="2:7" ht="15">
      <c r="B23" s="1558" t="s">
        <v>730</v>
      </c>
      <c r="C23" s="1559"/>
      <c r="D23" s="1559"/>
      <c r="E23" s="1559"/>
      <c r="F23" s="1560"/>
      <c r="G23" s="28"/>
    </row>
    <row r="24" spans="2:7" ht="15">
      <c r="B24" s="1558" t="s">
        <v>731</v>
      </c>
      <c r="C24" s="1559"/>
      <c r="D24" s="1559"/>
      <c r="E24" s="1559"/>
      <c r="F24" s="1560"/>
      <c r="G24" s="28"/>
    </row>
    <row r="25" spans="2:7" ht="15">
      <c r="B25" s="1558" t="s">
        <v>732</v>
      </c>
      <c r="C25" s="1559"/>
      <c r="D25" s="1559"/>
      <c r="E25" s="1559"/>
      <c r="F25" s="1560"/>
      <c r="G25" s="28"/>
    </row>
    <row r="26" spans="2:7" ht="15">
      <c r="B26" s="1558" t="s">
        <v>733</v>
      </c>
      <c r="C26" s="1559"/>
      <c r="D26" s="1559"/>
      <c r="E26" s="1559"/>
      <c r="F26" s="1560"/>
      <c r="G26" s="28"/>
    </row>
    <row r="27" spans="2:7" ht="15">
      <c r="B27" s="1558" t="s">
        <v>734</v>
      </c>
      <c r="C27" s="1559"/>
      <c r="D27" s="1559"/>
      <c r="E27" s="1559"/>
      <c r="F27" s="1560"/>
      <c r="G27" s="28"/>
    </row>
    <row r="28" spans="2:7" ht="15">
      <c r="B28" s="1558" t="s">
        <v>735</v>
      </c>
      <c r="C28" s="1559"/>
      <c r="D28" s="1559"/>
      <c r="E28" s="1559"/>
      <c r="F28" s="1560"/>
      <c r="G28" s="28"/>
    </row>
    <row r="29" spans="2:7" ht="9" customHeight="1">
      <c r="B29" s="33"/>
      <c r="C29" s="32"/>
      <c r="D29" s="49"/>
      <c r="E29" s="49"/>
      <c r="F29" s="50"/>
      <c r="G29" s="28"/>
    </row>
    <row r="30" spans="2:7" ht="15">
      <c r="B30" s="1558" t="s">
        <v>736</v>
      </c>
      <c r="C30" s="1559"/>
      <c r="D30" s="1559"/>
      <c r="E30" s="1559"/>
      <c r="F30" s="1560"/>
      <c r="G30" s="28"/>
    </row>
    <row r="31" spans="2:7" ht="9" customHeight="1">
      <c r="B31" s="1558"/>
      <c r="C31" s="1559"/>
      <c r="D31" s="1559"/>
      <c r="E31" s="1559"/>
      <c r="F31" s="1560"/>
      <c r="G31" s="28"/>
    </row>
    <row r="32" spans="2:7" ht="27" customHeight="1">
      <c r="B32" s="1555" t="s">
        <v>737</v>
      </c>
      <c r="C32" s="1556"/>
      <c r="D32" s="1556"/>
      <c r="E32" s="1556"/>
      <c r="F32" s="1557"/>
      <c r="G32" s="28"/>
    </row>
    <row r="33" spans="2:7" ht="6" customHeight="1">
      <c r="B33" s="448"/>
      <c r="C33" s="32"/>
      <c r="D33" s="32"/>
      <c r="E33" s="32"/>
      <c r="F33" s="45"/>
      <c r="G33" s="28"/>
    </row>
    <row r="34" spans="2:7" ht="93.75" customHeight="1">
      <c r="B34" s="1555" t="s">
        <v>739</v>
      </c>
      <c r="C34" s="1556"/>
      <c r="D34" s="1556"/>
      <c r="E34" s="1556"/>
      <c r="F34" s="1557"/>
      <c r="G34" s="28"/>
    </row>
    <row r="35" spans="2:7" ht="5.25" customHeight="1">
      <c r="B35" s="33"/>
      <c r="C35" s="32"/>
      <c r="D35" s="32"/>
      <c r="E35" s="32"/>
      <c r="F35" s="45"/>
      <c r="G35" s="28"/>
    </row>
    <row r="36" spans="2:7" ht="62.25" customHeight="1">
      <c r="B36" s="1555" t="s">
        <v>740</v>
      </c>
      <c r="C36" s="1556"/>
      <c r="D36" s="1556"/>
      <c r="E36" s="1556"/>
      <c r="F36" s="1557"/>
      <c r="G36" s="28"/>
    </row>
    <row r="37" spans="2:7" ht="9.75" customHeight="1">
      <c r="B37" s="33"/>
      <c r="C37" s="32"/>
      <c r="D37" s="32"/>
      <c r="E37" s="32"/>
      <c r="F37" s="45"/>
      <c r="G37" s="28"/>
    </row>
    <row r="38" spans="2:7" ht="61.5" customHeight="1">
      <c r="B38" s="1555" t="s">
        <v>741</v>
      </c>
      <c r="C38" s="1556"/>
      <c r="D38" s="1556"/>
      <c r="E38" s="1556"/>
      <c r="F38" s="1557"/>
      <c r="G38" s="28"/>
    </row>
    <row r="39" spans="2:7" ht="4.5" customHeight="1">
      <c r="B39" s="33"/>
      <c r="C39" s="32"/>
      <c r="D39" s="32"/>
      <c r="E39" s="32"/>
      <c r="F39" s="45"/>
      <c r="G39" s="28"/>
    </row>
    <row r="40" spans="2:7" ht="35.25" customHeight="1">
      <c r="B40" s="1555" t="s">
        <v>742</v>
      </c>
      <c r="C40" s="1556"/>
      <c r="D40" s="1556"/>
      <c r="E40" s="1556"/>
      <c r="F40" s="1557"/>
      <c r="G40" s="28"/>
    </row>
    <row r="41" spans="2:7" ht="10.5" customHeight="1">
      <c r="B41" s="33"/>
      <c r="C41" s="32"/>
      <c r="D41" s="32"/>
      <c r="E41" s="32"/>
      <c r="F41" s="45"/>
      <c r="G41" s="28"/>
    </row>
    <row r="42" spans="2:7" ht="19.5" customHeight="1">
      <c r="B42" s="1555" t="s">
        <v>743</v>
      </c>
      <c r="C42" s="1556"/>
      <c r="D42" s="1556"/>
      <c r="E42" s="1556"/>
      <c r="F42" s="1557"/>
      <c r="G42" s="28"/>
    </row>
    <row r="43" spans="2:7" ht="6.75" customHeight="1">
      <c r="B43" s="448" t="s">
        <v>738</v>
      </c>
      <c r="C43" s="32"/>
      <c r="D43" s="29"/>
      <c r="E43" s="29"/>
      <c r="F43" s="31"/>
      <c r="G43" s="28"/>
    </row>
    <row r="44" spans="2:7" ht="30" customHeight="1">
      <c r="B44" s="1555" t="s">
        <v>744</v>
      </c>
      <c r="C44" s="1556"/>
      <c r="D44" s="1556"/>
      <c r="E44" s="1556"/>
      <c r="F44" s="1557"/>
      <c r="G44" s="28"/>
    </row>
    <row r="45" spans="2:7" ht="9.75" customHeight="1">
      <c r="B45" s="33"/>
      <c r="C45" s="32"/>
      <c r="D45" s="37"/>
      <c r="E45" s="25"/>
      <c r="F45" s="31"/>
      <c r="G45" s="28"/>
    </row>
    <row r="46" spans="2:7" ht="15">
      <c r="B46" s="1555" t="s">
        <v>745</v>
      </c>
      <c r="C46" s="1556"/>
      <c r="D46" s="1556"/>
      <c r="E46" s="1556"/>
      <c r="F46" s="1557"/>
      <c r="G46" s="28"/>
    </row>
    <row r="47" spans="2:7" ht="10.5" customHeight="1">
      <c r="B47" s="448" t="s">
        <v>1110</v>
      </c>
      <c r="C47" s="32"/>
      <c r="D47" s="38"/>
      <c r="E47" s="29"/>
      <c r="F47" s="31"/>
      <c r="G47" s="28"/>
    </row>
    <row r="48" spans="2:7" ht="15">
      <c r="B48" s="1555" t="s">
        <v>746</v>
      </c>
      <c r="C48" s="1556"/>
      <c r="D48" s="1556"/>
      <c r="E48" s="1556"/>
      <c r="F48" s="1557"/>
      <c r="G48" s="28"/>
    </row>
    <row r="49" spans="2:7" ht="6.75" customHeight="1">
      <c r="B49" s="448" t="s">
        <v>1110</v>
      </c>
      <c r="C49" s="25"/>
      <c r="D49" s="25"/>
      <c r="E49" s="25"/>
      <c r="F49" s="31"/>
      <c r="G49" s="28"/>
    </row>
    <row r="50" spans="2:7" ht="15">
      <c r="B50" s="1555" t="s">
        <v>747</v>
      </c>
      <c r="C50" s="1556"/>
      <c r="D50" s="1556"/>
      <c r="E50" s="1556"/>
      <c r="F50" s="1571"/>
      <c r="G50" s="1"/>
    </row>
    <row r="51" spans="2:7" ht="6" customHeight="1">
      <c r="B51" s="448" t="s">
        <v>1110</v>
      </c>
      <c r="C51" s="1"/>
      <c r="D51" s="1"/>
      <c r="E51" s="1"/>
      <c r="F51" s="449"/>
    </row>
    <row r="52" spans="2:7" ht="16.5" customHeight="1">
      <c r="B52" s="1555" t="s">
        <v>748</v>
      </c>
      <c r="C52" s="1556"/>
      <c r="D52" s="1556"/>
      <c r="E52" s="1556"/>
      <c r="F52" s="1571"/>
    </row>
    <row r="53" spans="2:7" ht="6.75" customHeight="1">
      <c r="B53" s="448" t="s">
        <v>1110</v>
      </c>
      <c r="C53" s="51"/>
      <c r="D53" s="51"/>
      <c r="E53" s="51"/>
      <c r="F53" s="450"/>
    </row>
    <row r="54" spans="2:7" ht="13.5" customHeight="1">
      <c r="B54" s="1555" t="s">
        <v>749</v>
      </c>
      <c r="C54" s="1556"/>
      <c r="D54" s="1556"/>
      <c r="E54" s="1556"/>
      <c r="F54" s="1571"/>
    </row>
    <row r="55" spans="2:7" ht="7.5" customHeight="1">
      <c r="B55" s="448" t="s">
        <v>1110</v>
      </c>
      <c r="C55" s="51"/>
      <c r="D55" s="51"/>
      <c r="E55" s="51"/>
      <c r="F55" s="450"/>
    </row>
    <row r="56" spans="2:7" ht="16.5" thickBot="1">
      <c r="B56" s="1567" t="s">
        <v>750</v>
      </c>
      <c r="C56" s="1568"/>
      <c r="D56" s="1569" t="s">
        <v>751</v>
      </c>
      <c r="E56" s="1568"/>
      <c r="F56" s="1570"/>
    </row>
    <row r="57" spans="2:7" ht="13.5" thickTop="1"/>
  </sheetData>
  <sheetProtection password="CACD" sheet="1" objects="1" scenarios="1"/>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I54"/>
  <sheetViews>
    <sheetView topLeftCell="A22" workbookViewId="0">
      <selection activeCell="K34" sqref="K34"/>
    </sheetView>
  </sheetViews>
  <sheetFormatPr defaultColWidth="9.6640625" defaultRowHeight="19.5" customHeight="1"/>
  <cols>
    <col min="1" max="1" width="4.21875" style="2" customWidth="1"/>
    <col min="2" max="2" width="9.6640625" style="2" customWidth="1"/>
    <col min="3" max="3" width="8.21875" style="2" customWidth="1"/>
    <col min="4" max="4" width="41.33203125" style="2" customWidth="1"/>
    <col min="5" max="5" width="9.5546875" style="63" bestFit="1" customWidth="1"/>
    <col min="6" max="6" width="9.5546875" style="63" customWidth="1"/>
    <col min="7" max="7" width="12.44140625" style="63" bestFit="1" customWidth="1"/>
    <col min="8" max="8" width="14.33203125" style="63" customWidth="1"/>
    <col min="9" max="9" width="2.5546875" style="2" customWidth="1"/>
    <col min="10" max="16384" width="9.6640625" style="2"/>
  </cols>
  <sheetData>
    <row r="1" spans="2:9" s="9" customFormat="1" ht="19.5" customHeight="1" thickBot="1">
      <c r="B1" s="9" t="s">
        <v>957</v>
      </c>
      <c r="C1" s="1722" t="str">
        <f>+'E-2'!C1:D1</f>
        <v>Insert Utility Name on E-2 and it will be placed throughout report</v>
      </c>
      <c r="D1" s="1722"/>
      <c r="E1" s="178"/>
      <c r="F1" s="178"/>
      <c r="G1" s="520" t="s">
        <v>958</v>
      </c>
      <c r="H1" s="520">
        <f>+'E-2'!F1</f>
        <v>43100</v>
      </c>
    </row>
    <row r="2" spans="2:9" ht="19.5" customHeight="1" thickTop="1">
      <c r="B2" s="1850"/>
      <c r="C2" s="1651"/>
      <c r="D2" s="1651"/>
      <c r="E2" s="1651"/>
      <c r="F2" s="1651"/>
      <c r="G2" s="1651"/>
      <c r="H2" s="1652"/>
      <c r="I2" s="28"/>
    </row>
    <row r="3" spans="2:9" ht="19.5" customHeight="1" thickBot="1">
      <c r="B3" s="1851" t="s">
        <v>1113</v>
      </c>
      <c r="C3" s="1725"/>
      <c r="D3" s="1725"/>
      <c r="E3" s="1725"/>
      <c r="F3" s="1725"/>
      <c r="G3" s="1725"/>
      <c r="H3" s="1726"/>
      <c r="I3" s="28"/>
    </row>
    <row r="4" spans="2:9" s="9" customFormat="1" ht="19.5" customHeight="1" thickTop="1">
      <c r="B4" s="1867" t="s">
        <v>959</v>
      </c>
      <c r="C4" s="187" t="s">
        <v>1020</v>
      </c>
      <c r="D4" s="223"/>
      <c r="E4" s="189"/>
      <c r="F4" s="189"/>
      <c r="G4" s="224"/>
      <c r="H4" s="196"/>
      <c r="I4" s="24"/>
    </row>
    <row r="5" spans="2:9" s="9" customFormat="1" ht="19.5" customHeight="1">
      <c r="B5" s="1875"/>
      <c r="C5" s="190" t="s">
        <v>1024</v>
      </c>
      <c r="D5" s="225"/>
      <c r="E5" s="191"/>
      <c r="F5" s="191"/>
      <c r="G5" s="226"/>
      <c r="H5" s="197" t="s">
        <v>20</v>
      </c>
      <c r="I5" s="24"/>
    </row>
    <row r="6" spans="2:9" s="9" customFormat="1" ht="19.5" customHeight="1" thickBot="1">
      <c r="B6" s="1868"/>
      <c r="C6" s="192" t="s">
        <v>1028</v>
      </c>
      <c r="D6" s="1899" t="s">
        <v>1029</v>
      </c>
      <c r="E6" s="1900"/>
      <c r="F6" s="1900"/>
      <c r="G6" s="1901"/>
      <c r="H6" s="195" t="s">
        <v>1030</v>
      </c>
      <c r="I6" s="24"/>
    </row>
    <row r="7" spans="2:9" s="9" customFormat="1" ht="19.5" customHeight="1">
      <c r="B7" s="86">
        <v>1</v>
      </c>
      <c r="C7" s="174">
        <v>215</v>
      </c>
      <c r="D7" s="1902" t="s">
        <v>1248</v>
      </c>
      <c r="E7" s="1903"/>
      <c r="F7" s="1903"/>
      <c r="G7" s="1904"/>
      <c r="H7" s="557">
        <v>457975</v>
      </c>
      <c r="I7" s="24"/>
    </row>
    <row r="8" spans="2:9" s="9" customFormat="1" ht="19.5" customHeight="1">
      <c r="B8" s="86">
        <v>2</v>
      </c>
      <c r="C8" s="174"/>
      <c r="D8" s="1905"/>
      <c r="E8" s="1906"/>
      <c r="F8" s="1906"/>
      <c r="G8" s="1907"/>
      <c r="H8" s="459"/>
      <c r="I8" s="24"/>
    </row>
    <row r="9" spans="2:9" s="9" customFormat="1" ht="19.5" customHeight="1">
      <c r="B9" s="86">
        <v>3</v>
      </c>
      <c r="C9" s="174"/>
      <c r="D9" s="1908" t="s">
        <v>21</v>
      </c>
      <c r="E9" s="1909"/>
      <c r="F9" s="1909"/>
      <c r="G9" s="1910"/>
      <c r="H9" s="459"/>
      <c r="I9" s="24"/>
    </row>
    <row r="10" spans="2:9" s="9" customFormat="1" ht="19.5" customHeight="1">
      <c r="B10" s="86">
        <v>4</v>
      </c>
      <c r="C10" s="175">
        <v>439</v>
      </c>
      <c r="D10" s="1911" t="s">
        <v>22</v>
      </c>
      <c r="E10" s="1912"/>
      <c r="F10" s="1912"/>
      <c r="G10" s="1913"/>
      <c r="H10" s="455"/>
      <c r="I10" s="24"/>
    </row>
    <row r="11" spans="2:9" s="9" customFormat="1" ht="19.5" customHeight="1">
      <c r="B11" s="86">
        <v>5</v>
      </c>
      <c r="C11" s="175"/>
      <c r="D11" s="563" t="s">
        <v>23</v>
      </c>
      <c r="E11" s="1717"/>
      <c r="F11" s="1750"/>
      <c r="G11" s="1718"/>
      <c r="H11" s="455"/>
      <c r="I11" s="24"/>
    </row>
    <row r="12" spans="2:9" s="9" customFormat="1" ht="19.5" customHeight="1">
      <c r="B12" s="86">
        <v>6</v>
      </c>
      <c r="C12" s="175"/>
      <c r="D12" s="564"/>
      <c r="E12" s="1717"/>
      <c r="F12" s="1750"/>
      <c r="G12" s="1718"/>
      <c r="H12" s="558"/>
      <c r="I12" s="24"/>
    </row>
    <row r="13" spans="2:9" s="9" customFormat="1" ht="19.5" customHeight="1">
      <c r="B13" s="86">
        <v>7</v>
      </c>
      <c r="C13" s="174"/>
      <c r="D13" s="565" t="s">
        <v>24</v>
      </c>
      <c r="E13" s="1669"/>
      <c r="F13" s="1669"/>
      <c r="G13" s="1674"/>
      <c r="H13" s="474">
        <f>SUM(E11:G12)</f>
        <v>0</v>
      </c>
      <c r="I13" s="24"/>
    </row>
    <row r="14" spans="2:9" s="9" customFormat="1" ht="19.5" customHeight="1">
      <c r="B14" s="86">
        <v>8</v>
      </c>
      <c r="C14" s="174"/>
      <c r="D14" s="566" t="s">
        <v>25</v>
      </c>
      <c r="E14" s="1673"/>
      <c r="F14" s="1669"/>
      <c r="G14" s="1674"/>
      <c r="H14" s="459"/>
      <c r="I14" s="24"/>
    </row>
    <row r="15" spans="2:9" s="9" customFormat="1" ht="19.5" customHeight="1">
      <c r="B15" s="216">
        <v>9</v>
      </c>
      <c r="C15" s="175"/>
      <c r="D15" s="564"/>
      <c r="E15" s="1717"/>
      <c r="F15" s="1750"/>
      <c r="G15" s="1718"/>
      <c r="H15" s="455"/>
      <c r="I15" s="29"/>
    </row>
    <row r="16" spans="2:9" s="9" customFormat="1" ht="19.5" customHeight="1">
      <c r="B16" s="86">
        <v>10</v>
      </c>
      <c r="C16" s="175"/>
      <c r="D16" s="567" t="s">
        <v>26</v>
      </c>
      <c r="E16" s="1750"/>
      <c r="F16" s="1750"/>
      <c r="G16" s="1718"/>
      <c r="H16" s="473">
        <f>SUM(E14:G15)</f>
        <v>0</v>
      </c>
      <c r="I16" s="24"/>
    </row>
    <row r="17" spans="2:9" s="9" customFormat="1" ht="19.5" customHeight="1">
      <c r="B17" s="86">
        <v>11</v>
      </c>
      <c r="C17" s="175"/>
      <c r="D17" s="148"/>
      <c r="E17" s="75"/>
      <c r="F17" s="75"/>
      <c r="G17" s="229"/>
      <c r="H17" s="455"/>
      <c r="I17" s="24"/>
    </row>
    <row r="18" spans="2:9" s="9" customFormat="1" ht="19.5" customHeight="1">
      <c r="B18" s="86">
        <v>12</v>
      </c>
      <c r="C18" s="175">
        <v>435</v>
      </c>
      <c r="D18" s="1921" t="s">
        <v>27</v>
      </c>
      <c r="E18" s="1922"/>
      <c r="F18" s="1922"/>
      <c r="G18" s="1923"/>
      <c r="H18" s="473">
        <f>+'F-4'!F52</f>
        <v>84716.260000000009</v>
      </c>
      <c r="I18" s="24"/>
    </row>
    <row r="19" spans="2:9" s="9" customFormat="1" ht="19.5" customHeight="1">
      <c r="B19" s="86">
        <v>13</v>
      </c>
      <c r="C19" s="175"/>
      <c r="D19" s="148"/>
      <c r="E19" s="75"/>
      <c r="F19" s="75"/>
      <c r="G19" s="229"/>
      <c r="H19" s="455"/>
      <c r="I19" s="24"/>
    </row>
    <row r="20" spans="2:9" s="9" customFormat="1" ht="19.5" customHeight="1">
      <c r="B20" s="86">
        <v>14</v>
      </c>
      <c r="C20" s="175">
        <v>436</v>
      </c>
      <c r="D20" s="1702" t="s">
        <v>28</v>
      </c>
      <c r="E20" s="1656"/>
      <c r="F20" s="1656"/>
      <c r="G20" s="1924"/>
      <c r="H20" s="455"/>
      <c r="I20" s="24"/>
    </row>
    <row r="21" spans="2:9" s="9" customFormat="1" ht="19.5" customHeight="1">
      <c r="B21" s="86">
        <v>15</v>
      </c>
      <c r="C21" s="175"/>
      <c r="D21" s="241"/>
      <c r="E21" s="1658"/>
      <c r="F21" s="1659"/>
      <c r="G21" s="1920"/>
      <c r="H21" s="455"/>
      <c r="I21" s="24"/>
    </row>
    <row r="22" spans="2:9" s="9" customFormat="1" ht="19.5" customHeight="1">
      <c r="B22" s="86">
        <v>16</v>
      </c>
      <c r="C22" s="175"/>
      <c r="D22" s="239"/>
      <c r="E22" s="1717"/>
      <c r="F22" s="1750"/>
      <c r="G22" s="1718"/>
      <c r="H22" s="455"/>
      <c r="I22" s="24"/>
    </row>
    <row r="23" spans="2:9" s="9" customFormat="1" ht="39.75" customHeight="1">
      <c r="B23" s="86">
        <v>17</v>
      </c>
      <c r="C23" s="175"/>
      <c r="D23" s="1299" t="s">
        <v>848</v>
      </c>
      <c r="E23" s="1673">
        <v>62978</v>
      </c>
      <c r="F23" s="1669"/>
      <c r="G23" s="1674"/>
      <c r="H23" s="459"/>
      <c r="I23" s="24"/>
    </row>
    <row r="24" spans="2:9" s="9" customFormat="1" ht="19.5" customHeight="1">
      <c r="B24" s="86">
        <v>18</v>
      </c>
      <c r="C24" s="175"/>
      <c r="D24" s="239" t="s">
        <v>29</v>
      </c>
      <c r="E24" s="1717"/>
      <c r="F24" s="1750"/>
      <c r="G24" s="1718"/>
      <c r="H24" s="455"/>
      <c r="I24" s="24"/>
    </row>
    <row r="25" spans="2:9" s="9" customFormat="1" ht="19.5" customHeight="1">
      <c r="B25" s="86">
        <v>19</v>
      </c>
      <c r="C25" s="175"/>
      <c r="D25" s="240" t="s">
        <v>30</v>
      </c>
      <c r="E25" s="92"/>
      <c r="F25" s="92"/>
      <c r="G25" s="113"/>
      <c r="H25" s="474">
        <f>SUM(E21:G24)</f>
        <v>62978</v>
      </c>
      <c r="I25" s="24"/>
    </row>
    <row r="26" spans="2:9" s="9" customFormat="1" ht="19.5" customHeight="1">
      <c r="B26" s="86">
        <v>20</v>
      </c>
      <c r="C26" s="175"/>
      <c r="D26" s="148"/>
      <c r="E26" s="75"/>
      <c r="F26" s="75"/>
      <c r="G26" s="229"/>
      <c r="H26" s="455"/>
      <c r="I26" s="24"/>
    </row>
    <row r="27" spans="2:9" s="9" customFormat="1" ht="19.5" customHeight="1">
      <c r="B27" s="86">
        <v>21</v>
      </c>
      <c r="C27" s="175"/>
      <c r="D27" s="148" t="s">
        <v>31</v>
      </c>
      <c r="E27" s="171"/>
      <c r="F27" s="171"/>
      <c r="G27" s="230"/>
      <c r="H27" s="559"/>
      <c r="I27" s="24"/>
    </row>
    <row r="28" spans="2:9" s="9" customFormat="1" ht="19.5" customHeight="1">
      <c r="B28" s="86">
        <v>22</v>
      </c>
      <c r="C28" s="175">
        <v>437</v>
      </c>
      <c r="D28" s="241" t="s">
        <v>32</v>
      </c>
      <c r="E28" s="1658"/>
      <c r="F28" s="1659"/>
      <c r="G28" s="1920"/>
      <c r="H28" s="455"/>
      <c r="I28" s="24"/>
    </row>
    <row r="29" spans="2:9" s="9" customFormat="1" ht="19.5" customHeight="1">
      <c r="B29" s="86">
        <v>23</v>
      </c>
      <c r="C29" s="175"/>
      <c r="D29" s="239"/>
      <c r="E29" s="1673"/>
      <c r="F29" s="1669"/>
      <c r="G29" s="1674"/>
      <c r="H29" s="459"/>
      <c r="I29" s="24"/>
    </row>
    <row r="30" spans="2:9" s="9" customFormat="1" ht="19.5" customHeight="1">
      <c r="B30" s="86">
        <v>24</v>
      </c>
      <c r="C30" s="174">
        <v>438</v>
      </c>
      <c r="D30" s="238" t="s">
        <v>33</v>
      </c>
      <c r="E30" s="1673"/>
      <c r="F30" s="1669"/>
      <c r="G30" s="1674"/>
      <c r="H30" s="459"/>
      <c r="I30" s="24"/>
    </row>
    <row r="31" spans="2:9" s="9" customFormat="1" ht="19.5" customHeight="1">
      <c r="B31" s="86">
        <v>25</v>
      </c>
      <c r="C31" s="175"/>
      <c r="D31" s="239"/>
      <c r="E31" s="1673"/>
      <c r="F31" s="1669"/>
      <c r="G31" s="1674"/>
      <c r="H31" s="459"/>
      <c r="I31" s="24"/>
    </row>
    <row r="32" spans="2:9" s="9" customFormat="1" ht="19.5" customHeight="1">
      <c r="B32" s="86">
        <v>26</v>
      </c>
      <c r="C32" s="174"/>
      <c r="D32" s="242" t="s">
        <v>34</v>
      </c>
      <c r="E32" s="92"/>
      <c r="F32" s="92"/>
      <c r="G32" s="113"/>
      <c r="H32" s="474">
        <f>SUM(E28:G31)</f>
        <v>0</v>
      </c>
      <c r="I32" s="24"/>
    </row>
    <row r="33" spans="2:9" s="9" customFormat="1" ht="19.5" customHeight="1">
      <c r="B33" s="86">
        <v>27</v>
      </c>
      <c r="C33" s="172"/>
      <c r="D33" s="231"/>
      <c r="E33" s="73"/>
      <c r="F33" s="73"/>
      <c r="G33" s="228"/>
      <c r="H33" s="459"/>
      <c r="I33" s="24"/>
    </row>
    <row r="34" spans="2:9" s="9" customFormat="1" ht="19.5" customHeight="1">
      <c r="B34" s="86">
        <v>28</v>
      </c>
      <c r="C34" s="172">
        <v>215</v>
      </c>
      <c r="D34" s="1914" t="s">
        <v>1249</v>
      </c>
      <c r="E34" s="1915"/>
      <c r="F34" s="1915"/>
      <c r="G34" s="1916"/>
      <c r="H34" s="473">
        <f>+H7+H13-H16+H18-H25-H32</f>
        <v>479713.26</v>
      </c>
      <c r="I34" s="24"/>
    </row>
    <row r="35" spans="2:9" s="9" customFormat="1" ht="19.5" customHeight="1" thickBot="1">
      <c r="B35" s="88">
        <v>29</v>
      </c>
      <c r="C35" s="233"/>
      <c r="D35" s="234"/>
      <c r="E35" s="235"/>
      <c r="F35" s="235"/>
      <c r="G35" s="236"/>
      <c r="H35" s="556"/>
      <c r="I35" s="24"/>
    </row>
    <row r="36" spans="2:9" s="9" customFormat="1" ht="19.5" customHeight="1" thickTop="1" thickBot="1">
      <c r="B36" s="86">
        <v>30</v>
      </c>
      <c r="C36" s="174">
        <v>214</v>
      </c>
      <c r="D36" s="1410" t="s">
        <v>1250</v>
      </c>
      <c r="E36" s="90"/>
      <c r="F36" s="90"/>
      <c r="G36" s="243"/>
      <c r="H36" s="560">
        <v>199179</v>
      </c>
      <c r="I36" s="24"/>
    </row>
    <row r="37" spans="2:9" s="9" customFormat="1" ht="19.5" customHeight="1" thickTop="1">
      <c r="B37" s="86">
        <v>31</v>
      </c>
      <c r="C37" s="174"/>
      <c r="D37" s="140" t="s">
        <v>35</v>
      </c>
      <c r="E37" s="73"/>
      <c r="F37" s="73"/>
      <c r="G37" s="228"/>
      <c r="H37" s="459"/>
      <c r="I37" s="24"/>
    </row>
    <row r="38" spans="2:9" s="9" customFormat="1" ht="19.5" customHeight="1">
      <c r="B38" s="86">
        <v>32</v>
      </c>
      <c r="C38" s="174"/>
      <c r="D38" s="140" t="s">
        <v>36</v>
      </c>
      <c r="E38" s="73"/>
      <c r="F38" s="73"/>
      <c r="G38" s="228"/>
      <c r="H38" s="459"/>
      <c r="I38" s="24"/>
    </row>
    <row r="39" spans="2:9" s="9" customFormat="1" ht="19.5" customHeight="1">
      <c r="B39" s="86">
        <v>33</v>
      </c>
      <c r="C39" s="174"/>
      <c r="D39" s="244"/>
      <c r="E39" s="105"/>
      <c r="F39" s="105"/>
      <c r="G39" s="128"/>
      <c r="H39" s="472"/>
      <c r="I39" s="24"/>
    </row>
    <row r="40" spans="2:9" s="9" customFormat="1" ht="19.5" customHeight="1">
      <c r="B40" s="86">
        <v>34</v>
      </c>
      <c r="C40" s="174"/>
      <c r="D40" s="238" t="s">
        <v>37</v>
      </c>
      <c r="E40" s="92"/>
      <c r="F40" s="92"/>
      <c r="G40" s="113"/>
      <c r="H40" s="561">
        <v>9291</v>
      </c>
      <c r="I40" s="24"/>
    </row>
    <row r="41" spans="2:9" s="9" customFormat="1" ht="19.5" customHeight="1">
      <c r="B41" s="86">
        <v>35</v>
      </c>
      <c r="C41" s="174"/>
      <c r="D41" s="238" t="s">
        <v>38</v>
      </c>
      <c r="E41" s="92"/>
      <c r="F41" s="92"/>
      <c r="G41" s="113"/>
      <c r="H41" s="472">
        <v>62978</v>
      </c>
      <c r="I41" s="24"/>
    </row>
    <row r="42" spans="2:9" s="9" customFormat="1" ht="19.5" customHeight="1">
      <c r="B42" s="86">
        <v>36</v>
      </c>
      <c r="C42" s="175"/>
      <c r="D42" s="1917"/>
      <c r="E42" s="1918"/>
      <c r="F42" s="1918"/>
      <c r="G42" s="1919"/>
      <c r="H42" s="545"/>
      <c r="I42" s="24"/>
    </row>
    <row r="43" spans="2:9" s="9" customFormat="1" ht="19.5" customHeight="1">
      <c r="B43" s="86">
        <v>37</v>
      </c>
      <c r="C43" s="175"/>
      <c r="D43" s="1917"/>
      <c r="E43" s="1918"/>
      <c r="F43" s="1918"/>
      <c r="G43" s="1919"/>
      <c r="H43" s="545"/>
      <c r="I43" s="85"/>
    </row>
    <row r="44" spans="2:9" s="9" customFormat="1" ht="19.5" customHeight="1" thickBot="1">
      <c r="B44" s="88">
        <v>38</v>
      </c>
      <c r="C44" s="233">
        <v>214</v>
      </c>
      <c r="D44" s="234" t="s">
        <v>1295</v>
      </c>
      <c r="E44" s="235"/>
      <c r="F44" s="235"/>
      <c r="G44" s="236"/>
      <c r="H44" s="989">
        <f>+H36+H40+H41+H42+H43+H39</f>
        <v>271448</v>
      </c>
    </row>
    <row r="45" spans="2:9" s="9" customFormat="1" ht="19.5" customHeight="1" thickTop="1">
      <c r="B45" s="217"/>
      <c r="C45" s="185" t="s">
        <v>1020</v>
      </c>
      <c r="D45" s="156"/>
      <c r="E45" s="247" t="s">
        <v>39</v>
      </c>
      <c r="F45" s="247"/>
      <c r="G45" s="245"/>
      <c r="H45" s="571" t="s">
        <v>40</v>
      </c>
    </row>
    <row r="46" spans="2:9" s="9" customFormat="1" ht="19.5" customHeight="1" thickBot="1">
      <c r="B46" s="218"/>
      <c r="C46" s="192" t="s">
        <v>1024</v>
      </c>
      <c r="D46" s="246" t="s">
        <v>717</v>
      </c>
      <c r="E46" s="192" t="s">
        <v>41</v>
      </c>
      <c r="F46" s="192" t="s">
        <v>42</v>
      </c>
      <c r="G46" s="227" t="s">
        <v>43</v>
      </c>
      <c r="H46" s="572" t="s">
        <v>41</v>
      </c>
    </row>
    <row r="47" spans="2:9" s="9" customFormat="1" ht="19.5" customHeight="1">
      <c r="B47" s="86">
        <v>39</v>
      </c>
      <c r="C47" s="174"/>
      <c r="D47" s="140"/>
      <c r="E47" s="174"/>
      <c r="F47" s="174"/>
      <c r="G47" s="228"/>
      <c r="H47" s="459"/>
    </row>
    <row r="48" spans="2:9" s="9" customFormat="1" ht="19.5" customHeight="1">
      <c r="B48" s="86">
        <v>40</v>
      </c>
      <c r="C48" s="174">
        <v>214.2</v>
      </c>
      <c r="D48" s="248" t="s">
        <v>44</v>
      </c>
      <c r="E48" s="452">
        <v>84199</v>
      </c>
      <c r="F48" s="452">
        <v>9291</v>
      </c>
      <c r="G48" s="569"/>
      <c r="H48" s="1174">
        <f>+E48+F48-G48</f>
        <v>93490</v>
      </c>
    </row>
    <row r="49" spans="2:8" s="9" customFormat="1" ht="19.5" customHeight="1">
      <c r="B49" s="86">
        <v>41</v>
      </c>
      <c r="C49" s="174">
        <v>214.3</v>
      </c>
      <c r="D49" s="242" t="s">
        <v>45</v>
      </c>
      <c r="E49" s="456"/>
      <c r="F49" s="456">
        <v>62978</v>
      </c>
      <c r="G49" s="570"/>
      <c r="H49" s="834">
        <f>+E49+F49-G49</f>
        <v>62978</v>
      </c>
    </row>
    <row r="50" spans="2:8" s="9" customFormat="1" ht="19.5" customHeight="1">
      <c r="B50" s="86">
        <v>42</v>
      </c>
      <c r="C50" s="174">
        <v>214.4</v>
      </c>
      <c r="D50" s="242" t="s">
        <v>46</v>
      </c>
      <c r="E50" s="456"/>
      <c r="F50" s="456"/>
      <c r="G50" s="570"/>
      <c r="H50" s="834">
        <f>+E50+F50-G50</f>
        <v>0</v>
      </c>
    </row>
    <row r="51" spans="2:8" s="9" customFormat="1" ht="19.5" customHeight="1">
      <c r="B51" s="86">
        <v>43</v>
      </c>
      <c r="C51" s="174"/>
      <c r="D51" s="242"/>
      <c r="E51" s="456"/>
      <c r="F51" s="456"/>
      <c r="G51" s="570"/>
      <c r="H51" s="834">
        <f>+E51+F51-G51</f>
        <v>0</v>
      </c>
    </row>
    <row r="52" spans="2:8" s="9" customFormat="1" ht="19.5" customHeight="1">
      <c r="B52" s="86">
        <v>44</v>
      </c>
      <c r="C52" s="174"/>
      <c r="D52" s="242" t="s">
        <v>940</v>
      </c>
      <c r="E52" s="1173">
        <f>SUM(E48:E51)</f>
        <v>84199</v>
      </c>
      <c r="F52" s="1173">
        <f>SUM(F48:F51)</f>
        <v>72269</v>
      </c>
      <c r="G52" s="1175">
        <f>SUM(G48:G51)</f>
        <v>0</v>
      </c>
      <c r="H52" s="457">
        <f>SUM(H48:H51)</f>
        <v>156468</v>
      </c>
    </row>
    <row r="53" spans="2:8" s="9" customFormat="1" ht="19.5" customHeight="1" thickBot="1">
      <c r="B53" s="88">
        <v>44</v>
      </c>
      <c r="C53" s="233"/>
      <c r="D53" s="234"/>
      <c r="E53" s="233"/>
      <c r="F53" s="233"/>
      <c r="G53" s="236"/>
      <c r="H53" s="556"/>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H59"/>
  <sheetViews>
    <sheetView topLeftCell="A28"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15.77734375" style="63" customWidth="1"/>
    <col min="6" max="7" width="15.88671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c r="H1" s="477"/>
    </row>
    <row r="2" spans="2:8" ht="16.5" customHeight="1" thickTop="1">
      <c r="B2" s="1850"/>
      <c r="C2" s="1651"/>
      <c r="D2" s="1651"/>
      <c r="E2" s="1651"/>
      <c r="F2" s="1651"/>
      <c r="G2" s="1652"/>
      <c r="H2" s="28"/>
    </row>
    <row r="3" spans="2:8" ht="16.5" customHeight="1" thickBot="1">
      <c r="B3" s="1851" t="s">
        <v>47</v>
      </c>
      <c r="C3" s="1725"/>
      <c r="D3" s="1725"/>
      <c r="E3" s="1725"/>
      <c r="F3" s="1725"/>
      <c r="G3" s="1726"/>
      <c r="H3" s="28"/>
    </row>
    <row r="4" spans="2:8" s="9" customFormat="1" ht="16.5" customHeight="1" thickTop="1">
      <c r="B4" s="1867" t="s">
        <v>959</v>
      </c>
      <c r="C4" s="187" t="s">
        <v>1020</v>
      </c>
      <c r="D4" s="187"/>
      <c r="E4" s="189"/>
      <c r="F4" s="187"/>
      <c r="G4" s="196"/>
      <c r="H4" s="24"/>
    </row>
    <row r="5" spans="2:8" s="9" customFormat="1" ht="16.5" customHeight="1">
      <c r="B5" s="1875"/>
      <c r="C5" s="190" t="s">
        <v>1024</v>
      </c>
      <c r="D5" s="190"/>
      <c r="E5" s="191" t="s">
        <v>1013</v>
      </c>
      <c r="F5" s="190" t="s">
        <v>48</v>
      </c>
      <c r="G5" s="197" t="s">
        <v>49</v>
      </c>
      <c r="H5" s="24"/>
    </row>
    <row r="6" spans="2:8" s="9" customFormat="1" ht="16.5" customHeight="1" thickBot="1">
      <c r="B6" s="1868"/>
      <c r="C6" s="192" t="s">
        <v>1028</v>
      </c>
      <c r="D6" s="192" t="s">
        <v>1029</v>
      </c>
      <c r="E6" s="194" t="s">
        <v>1030</v>
      </c>
      <c r="F6" s="192" t="s">
        <v>1031</v>
      </c>
      <c r="G6" s="195" t="s">
        <v>1032</v>
      </c>
      <c r="H6" s="24"/>
    </row>
    <row r="7" spans="2:8" s="9" customFormat="1" ht="16.5" customHeight="1">
      <c r="B7" s="249">
        <v>1</v>
      </c>
      <c r="C7" s="250"/>
      <c r="D7" s="251" t="s">
        <v>50</v>
      </c>
      <c r="E7" s="250"/>
      <c r="F7" s="250"/>
      <c r="G7" s="204"/>
      <c r="H7" s="24"/>
    </row>
    <row r="8" spans="2:8" s="9" customFormat="1" ht="16.5" customHeight="1">
      <c r="B8" s="86">
        <v>2</v>
      </c>
      <c r="C8" s="174" t="s">
        <v>51</v>
      </c>
      <c r="D8" s="200" t="s">
        <v>52</v>
      </c>
      <c r="E8" s="452">
        <v>5058292</v>
      </c>
      <c r="F8" s="452"/>
      <c r="G8" s="522">
        <f>+E8+F8</f>
        <v>5058292</v>
      </c>
      <c r="H8" s="24"/>
    </row>
    <row r="9" spans="2:8" s="9" customFormat="1" ht="16.5" customHeight="1">
      <c r="B9" s="86">
        <v>3</v>
      </c>
      <c r="C9" s="174" t="s">
        <v>53</v>
      </c>
      <c r="D9" s="118" t="s">
        <v>54</v>
      </c>
      <c r="E9" s="456"/>
      <c r="F9" s="456"/>
      <c r="G9" s="524">
        <f>+E9+F9</f>
        <v>0</v>
      </c>
      <c r="H9" s="24"/>
    </row>
    <row r="10" spans="2:8" s="9" customFormat="1" ht="16.5" customHeight="1">
      <c r="B10" s="86">
        <v>4</v>
      </c>
      <c r="C10" s="175" t="s">
        <v>55</v>
      </c>
      <c r="D10" s="135" t="s">
        <v>56</v>
      </c>
      <c r="E10" s="468"/>
      <c r="F10" s="468"/>
      <c r="G10" s="525">
        <f>+E10+F10</f>
        <v>0</v>
      </c>
      <c r="H10" s="24"/>
    </row>
    <row r="11" spans="2:8" s="9" customFormat="1" ht="16.5" customHeight="1">
      <c r="B11" s="86">
        <v>5</v>
      </c>
      <c r="C11" s="175" t="s">
        <v>57</v>
      </c>
      <c r="D11" s="135" t="s">
        <v>58</v>
      </c>
      <c r="E11" s="468"/>
      <c r="F11" s="468"/>
      <c r="G11" s="525">
        <f>+E11+F11</f>
        <v>0</v>
      </c>
      <c r="H11" s="24"/>
    </row>
    <row r="12" spans="2:8" s="9" customFormat="1" ht="16.5" customHeight="1">
      <c r="B12" s="86">
        <v>6</v>
      </c>
      <c r="C12" s="175" t="s">
        <v>59</v>
      </c>
      <c r="D12" s="135" t="s">
        <v>60</v>
      </c>
      <c r="E12" s="575">
        <v>12050</v>
      </c>
      <c r="F12" s="575"/>
      <c r="G12" s="573">
        <f>+E12+F12</f>
        <v>12050</v>
      </c>
      <c r="H12" s="24"/>
    </row>
    <row r="13" spans="2:8" s="9" customFormat="1" ht="16.5" customHeight="1">
      <c r="B13" s="86">
        <v>7</v>
      </c>
      <c r="C13" s="174"/>
      <c r="D13" s="177"/>
      <c r="E13" s="533"/>
      <c r="F13" s="533"/>
      <c r="G13" s="534"/>
      <c r="H13" s="24"/>
    </row>
    <row r="14" spans="2:8" s="9" customFormat="1" ht="16.5" customHeight="1" thickBot="1">
      <c r="B14" s="86">
        <v>8</v>
      </c>
      <c r="C14" s="174"/>
      <c r="D14" s="252" t="s">
        <v>61</v>
      </c>
      <c r="E14" s="574">
        <f>SUM(E8:E12)</f>
        <v>5070342</v>
      </c>
      <c r="F14" s="574">
        <f>SUM(F8:F12)</f>
        <v>0</v>
      </c>
      <c r="G14" s="555">
        <f>SUM(G8:G12)</f>
        <v>5070342</v>
      </c>
      <c r="H14" s="24"/>
    </row>
    <row r="15" spans="2:8" s="9" customFormat="1" ht="16.5" customHeight="1" thickTop="1" thickBot="1">
      <c r="B15" s="253"/>
      <c r="C15" s="254"/>
      <c r="D15" s="255"/>
      <c r="E15" s="255"/>
      <c r="F15" s="255"/>
      <c r="G15" s="151"/>
      <c r="H15" s="29"/>
    </row>
    <row r="16" spans="2:8" s="9" customFormat="1" ht="16.5" customHeight="1">
      <c r="B16" s="577"/>
      <c r="C16" s="578"/>
      <c r="D16" s="579"/>
      <c r="E16" s="578"/>
      <c r="F16" s="578"/>
      <c r="G16" s="580"/>
      <c r="H16" s="24"/>
    </row>
    <row r="17" spans="2:8" s="9" customFormat="1" ht="16.5" customHeight="1">
      <c r="B17" s="1925" t="s">
        <v>62</v>
      </c>
      <c r="C17" s="1926"/>
      <c r="D17" s="1926"/>
      <c r="E17" s="1926"/>
      <c r="F17" s="1926"/>
      <c r="G17" s="1927"/>
      <c r="H17" s="24"/>
    </row>
    <row r="18" spans="2:8" s="9" customFormat="1" ht="16.5" customHeight="1">
      <c r="B18" s="577"/>
      <c r="C18" s="578"/>
      <c r="D18" s="579"/>
      <c r="E18" s="578"/>
      <c r="F18" s="578"/>
      <c r="G18" s="580"/>
      <c r="H18" s="24"/>
    </row>
    <row r="19" spans="2:8" s="9" customFormat="1" ht="16.5" customHeight="1">
      <c r="B19" s="1929" t="s">
        <v>63</v>
      </c>
      <c r="C19" s="1930"/>
      <c r="D19" s="1930"/>
      <c r="E19" s="1930"/>
      <c r="F19" s="1930"/>
      <c r="G19" s="1931"/>
      <c r="H19" s="24"/>
    </row>
    <row r="20" spans="2:8" s="9" customFormat="1" ht="16.5" customHeight="1">
      <c r="B20" s="1929" t="s">
        <v>64</v>
      </c>
      <c r="C20" s="1930"/>
      <c r="D20" s="1930"/>
      <c r="E20" s="1930"/>
      <c r="F20" s="1930"/>
      <c r="G20" s="1931"/>
      <c r="H20" s="24"/>
    </row>
    <row r="21" spans="2:8" s="9" customFormat="1" ht="16.5" customHeight="1" thickBot="1">
      <c r="B21" s="577"/>
      <c r="C21" s="578"/>
      <c r="D21" s="579"/>
      <c r="E21" s="578"/>
      <c r="F21" s="578"/>
      <c r="G21" s="580"/>
      <c r="H21" s="24"/>
    </row>
    <row r="22" spans="2:8" s="9" customFormat="1" ht="16.5" customHeight="1">
      <c r="B22" s="581" t="s">
        <v>65</v>
      </c>
      <c r="C22" s="582"/>
      <c r="D22" s="583"/>
      <c r="E22" s="584" t="s">
        <v>1013</v>
      </c>
      <c r="F22" s="584" t="s">
        <v>48</v>
      </c>
      <c r="G22" s="585" t="s">
        <v>49</v>
      </c>
      <c r="H22" s="24"/>
    </row>
    <row r="23" spans="2:8" s="9" customFormat="1" ht="16.5" customHeight="1" thickBot="1">
      <c r="B23" s="586" t="s">
        <v>915</v>
      </c>
      <c r="C23" s="1938" t="s">
        <v>1028</v>
      </c>
      <c r="D23" s="1939"/>
      <c r="E23" s="587" t="s">
        <v>1029</v>
      </c>
      <c r="F23" s="587" t="s">
        <v>1030</v>
      </c>
      <c r="G23" s="588" t="s">
        <v>1031</v>
      </c>
      <c r="H23" s="24"/>
    </row>
    <row r="24" spans="2:8" s="9" customFormat="1" ht="16.5" customHeight="1">
      <c r="B24" s="589"/>
      <c r="C24" s="1928"/>
      <c r="D24" s="1928"/>
      <c r="E24" s="590"/>
      <c r="F24" s="590"/>
      <c r="G24" s="591"/>
      <c r="H24" s="24"/>
    </row>
    <row r="25" spans="2:8" s="9" customFormat="1" ht="16.5" customHeight="1">
      <c r="B25" s="589">
        <v>9</v>
      </c>
      <c r="C25" s="1928" t="s">
        <v>67</v>
      </c>
      <c r="D25" s="1928"/>
      <c r="E25" s="592"/>
      <c r="F25" s="592"/>
      <c r="G25" s="593"/>
      <c r="H25" s="24"/>
    </row>
    <row r="26" spans="2:8" s="9" customFormat="1" ht="16.5" customHeight="1">
      <c r="B26" s="589">
        <v>10</v>
      </c>
      <c r="C26" s="1928"/>
      <c r="D26" s="1928"/>
      <c r="E26" s="594"/>
      <c r="F26" s="594"/>
      <c r="G26" s="595"/>
      <c r="H26" s="24"/>
    </row>
    <row r="27" spans="2:8" s="9" customFormat="1" ht="16.5" customHeight="1">
      <c r="B27" s="589">
        <v>11</v>
      </c>
      <c r="C27" s="1933"/>
      <c r="D27" s="1933"/>
      <c r="E27" s="596"/>
      <c r="F27" s="596"/>
      <c r="G27" s="597">
        <f>+E27+F27</f>
        <v>0</v>
      </c>
      <c r="H27" s="24"/>
    </row>
    <row r="28" spans="2:8" s="9" customFormat="1" ht="16.5" customHeight="1">
      <c r="B28" s="589">
        <v>12</v>
      </c>
      <c r="C28" s="1934"/>
      <c r="D28" s="1934"/>
      <c r="E28" s="598"/>
      <c r="F28" s="598"/>
      <c r="G28" s="599"/>
      <c r="H28" s="24"/>
    </row>
    <row r="29" spans="2:8" s="9" customFormat="1" ht="16.5" customHeight="1">
      <c r="B29" s="589">
        <v>13</v>
      </c>
      <c r="C29" s="1935"/>
      <c r="D29" s="1935"/>
      <c r="E29" s="598"/>
      <c r="F29" s="598"/>
      <c r="G29" s="599"/>
      <c r="H29" s="24"/>
    </row>
    <row r="30" spans="2:8" s="9" customFormat="1" ht="16.5" customHeight="1">
      <c r="B30" s="589">
        <v>14</v>
      </c>
      <c r="C30" s="1934"/>
      <c r="D30" s="1934"/>
      <c r="E30" s="600"/>
      <c r="F30" s="600"/>
      <c r="G30" s="601"/>
      <c r="H30" s="24"/>
    </row>
    <row r="31" spans="2:8" s="9" customFormat="1" ht="16.5" customHeight="1">
      <c r="B31" s="589">
        <v>15</v>
      </c>
      <c r="C31" s="1940"/>
      <c r="D31" s="1940"/>
      <c r="E31" s="603"/>
      <c r="F31" s="603"/>
      <c r="G31" s="604"/>
      <c r="H31" s="24"/>
    </row>
    <row r="32" spans="2:8" s="9" customFormat="1" ht="16.5" customHeight="1" thickBot="1">
      <c r="B32" s="589">
        <v>16</v>
      </c>
      <c r="C32" s="1943" t="s">
        <v>68</v>
      </c>
      <c r="D32" s="1943"/>
      <c r="E32" s="605">
        <f>SUM(E27:E31)</f>
        <v>0</v>
      </c>
      <c r="F32" s="605">
        <f>SUM(F27:F31)</f>
        <v>0</v>
      </c>
      <c r="G32" s="606">
        <f>SUM(G27:G31)</f>
        <v>0</v>
      </c>
      <c r="H32" s="24"/>
    </row>
    <row r="33" spans="2:8" s="9" customFormat="1" ht="16.5" customHeight="1" thickTop="1">
      <c r="B33" s="589">
        <v>17</v>
      </c>
      <c r="C33" s="1932"/>
      <c r="D33" s="1932"/>
      <c r="E33" s="607"/>
      <c r="F33" s="607"/>
      <c r="G33" s="608"/>
      <c r="H33" s="24"/>
    </row>
    <row r="34" spans="2:8" s="9" customFormat="1" ht="16.5" customHeight="1">
      <c r="B34" s="589">
        <v>18</v>
      </c>
      <c r="C34" s="1940" t="s">
        <v>69</v>
      </c>
      <c r="D34" s="1940"/>
      <c r="E34" s="603"/>
      <c r="F34" s="603"/>
      <c r="G34" s="604"/>
      <c r="H34" s="24"/>
    </row>
    <row r="35" spans="2:8" s="9" customFormat="1" ht="16.5" customHeight="1">
      <c r="B35" s="589">
        <v>19</v>
      </c>
      <c r="C35" s="1940"/>
      <c r="D35" s="1940"/>
      <c r="E35" s="603"/>
      <c r="F35" s="603"/>
      <c r="G35" s="604"/>
      <c r="H35" s="24"/>
    </row>
    <row r="36" spans="2:8" s="9" customFormat="1" ht="16.5" customHeight="1">
      <c r="B36" s="589">
        <v>20</v>
      </c>
      <c r="C36" s="1942"/>
      <c r="D36" s="1942"/>
      <c r="E36" s="610"/>
      <c r="F36" s="610"/>
      <c r="G36" s="611">
        <f>+E36+F36</f>
        <v>0</v>
      </c>
      <c r="H36" s="24"/>
    </row>
    <row r="37" spans="2:8" s="9" customFormat="1" ht="16.5" customHeight="1">
      <c r="B37" s="589">
        <v>21</v>
      </c>
      <c r="C37" s="1935"/>
      <c r="D37" s="1935"/>
      <c r="E37" s="598"/>
      <c r="F37" s="598"/>
      <c r="G37" s="612">
        <f>+E37+F37</f>
        <v>0</v>
      </c>
      <c r="H37" s="24"/>
    </row>
    <row r="38" spans="2:8" s="9" customFormat="1" ht="16.5" customHeight="1">
      <c r="B38" s="589">
        <v>22</v>
      </c>
      <c r="C38" s="1935"/>
      <c r="D38" s="1935"/>
      <c r="E38" s="598"/>
      <c r="F38" s="598"/>
      <c r="G38" s="612">
        <f>+E38+F38</f>
        <v>0</v>
      </c>
      <c r="H38" s="24"/>
    </row>
    <row r="39" spans="2:8" s="9" customFormat="1" ht="16.5" customHeight="1">
      <c r="B39" s="589">
        <v>23</v>
      </c>
      <c r="C39" s="1935"/>
      <c r="D39" s="1935"/>
      <c r="E39" s="600"/>
      <c r="F39" s="600"/>
      <c r="G39" s="613">
        <f>+E39+F39</f>
        <v>0</v>
      </c>
      <c r="H39" s="24"/>
    </row>
    <row r="40" spans="2:8" s="9" customFormat="1" ht="16.5" customHeight="1">
      <c r="B40" s="589">
        <v>24</v>
      </c>
      <c r="C40" s="1940"/>
      <c r="D40" s="1940"/>
      <c r="E40" s="603"/>
      <c r="F40" s="603"/>
      <c r="G40" s="604"/>
      <c r="H40" s="24"/>
    </row>
    <row r="41" spans="2:8" s="9" customFormat="1" ht="16.5" customHeight="1">
      <c r="B41" s="589">
        <v>25</v>
      </c>
      <c r="C41" s="1941" t="s">
        <v>754</v>
      </c>
      <c r="D41" s="1941"/>
      <c r="E41" s="614">
        <f>SUM(E35:E39)</f>
        <v>0</v>
      </c>
      <c r="F41" s="614">
        <f>SUM(F35:F39)</f>
        <v>0</v>
      </c>
      <c r="G41" s="615">
        <f>+E41+F41</f>
        <v>0</v>
      </c>
      <c r="H41" s="24"/>
    </row>
    <row r="42" spans="2:8" s="9" customFormat="1" ht="16.5" customHeight="1">
      <c r="B42" s="589">
        <v>26</v>
      </c>
      <c r="C42" s="1928"/>
      <c r="D42" s="1928"/>
      <c r="E42" s="607"/>
      <c r="F42" s="607"/>
      <c r="G42" s="608"/>
      <c r="H42" s="85"/>
    </row>
    <row r="43" spans="2:8" s="9" customFormat="1" ht="16.5" customHeight="1" thickBot="1">
      <c r="B43" s="589">
        <v>27</v>
      </c>
      <c r="C43" s="1937" t="s">
        <v>70</v>
      </c>
      <c r="D43" s="1937"/>
      <c r="E43" s="605">
        <f>+E32-E41</f>
        <v>0</v>
      </c>
      <c r="F43" s="605">
        <f>+F32-F41</f>
        <v>0</v>
      </c>
      <c r="G43" s="606">
        <f>+G32-G41</f>
        <v>0</v>
      </c>
    </row>
    <row r="44" spans="2:8" s="9" customFormat="1" ht="16.5" customHeight="1" thickTop="1" thickBot="1">
      <c r="B44" s="586"/>
      <c r="C44" s="1936"/>
      <c r="D44" s="1936"/>
      <c r="E44" s="617"/>
      <c r="F44" s="617"/>
      <c r="G44" s="618"/>
    </row>
    <row r="45" spans="2:8" s="9" customFormat="1" ht="16.5" customHeight="1">
      <c r="B45" s="256"/>
      <c r="C45" s="257"/>
      <c r="D45" s="132"/>
      <c r="E45" s="257"/>
      <c r="F45" s="257"/>
      <c r="G45" s="258"/>
    </row>
    <row r="46" spans="2:8" s="9" customFormat="1" ht="16.5" customHeight="1">
      <c r="B46" s="115"/>
      <c r="C46" s="92"/>
      <c r="D46" s="93"/>
      <c r="E46" s="92"/>
      <c r="F46" s="92"/>
      <c r="G46" s="97"/>
    </row>
    <row r="47" spans="2:8" s="9" customFormat="1" ht="16.5" customHeight="1">
      <c r="B47" s="115"/>
      <c r="C47" s="92"/>
      <c r="D47" s="93"/>
      <c r="E47" s="92"/>
      <c r="F47" s="92"/>
      <c r="G47" s="97"/>
    </row>
    <row r="48" spans="2:8" s="9" customFormat="1" ht="16.5" customHeight="1">
      <c r="B48" s="115"/>
      <c r="C48" s="92"/>
      <c r="D48" s="93"/>
      <c r="E48" s="92"/>
      <c r="F48" s="92"/>
      <c r="G48" s="97"/>
    </row>
    <row r="49" spans="2:7" s="9" customFormat="1" ht="16.5" customHeight="1">
      <c r="B49" s="115"/>
      <c r="C49" s="92"/>
      <c r="D49" s="93"/>
      <c r="E49" s="92"/>
      <c r="F49" s="92"/>
      <c r="G49" s="97"/>
    </row>
    <row r="50" spans="2:7" s="9" customFormat="1" ht="16.5" customHeight="1">
      <c r="B50" s="115"/>
      <c r="C50" s="92"/>
      <c r="D50" s="93"/>
      <c r="E50" s="92"/>
      <c r="F50" s="92"/>
      <c r="G50" s="97"/>
    </row>
    <row r="51" spans="2:7" s="9" customFormat="1" ht="16.5" customHeight="1">
      <c r="B51" s="115"/>
      <c r="C51" s="92"/>
      <c r="D51" s="93"/>
      <c r="E51" s="92"/>
      <c r="F51" s="92"/>
      <c r="G51" s="97"/>
    </row>
    <row r="52" spans="2:7" s="9" customFormat="1" ht="16.5" customHeight="1">
      <c r="B52" s="115"/>
      <c r="C52" s="92"/>
      <c r="D52" s="93"/>
      <c r="E52" s="92"/>
      <c r="F52" s="92"/>
      <c r="G52" s="97"/>
    </row>
    <row r="53" spans="2:7" s="9" customFormat="1" ht="16.5" customHeight="1">
      <c r="B53" s="115"/>
      <c r="C53" s="102"/>
      <c r="D53" s="93"/>
      <c r="E53" s="92"/>
      <c r="F53" s="92"/>
      <c r="G53" s="97"/>
    </row>
    <row r="54" spans="2:7" s="9" customFormat="1" ht="16.5" customHeight="1">
      <c r="B54" s="115"/>
      <c r="C54" s="93"/>
      <c r="D54" s="93"/>
      <c r="E54" s="92"/>
      <c r="F54" s="92"/>
      <c r="G54" s="97"/>
    </row>
    <row r="55" spans="2:7" s="9" customFormat="1" ht="16.5" customHeight="1">
      <c r="B55" s="115"/>
      <c r="C55" s="93"/>
      <c r="D55" s="93"/>
      <c r="E55" s="92"/>
      <c r="F55" s="92"/>
      <c r="G55" s="97"/>
    </row>
    <row r="56" spans="2:7" s="9" customFormat="1" ht="16.5" customHeight="1">
      <c r="B56" s="116"/>
      <c r="C56" s="93"/>
      <c r="D56" s="93"/>
      <c r="E56" s="92"/>
      <c r="F56" s="92"/>
      <c r="G56" s="97"/>
    </row>
    <row r="57" spans="2:7" s="9" customFormat="1" ht="16.5" customHeight="1">
      <c r="B57" s="116"/>
      <c r="C57" s="93"/>
      <c r="D57" s="93"/>
      <c r="E57" s="92"/>
      <c r="F57" s="92"/>
      <c r="G57" s="97"/>
    </row>
    <row r="58" spans="2:7" ht="16.5" customHeight="1" thickBot="1">
      <c r="B58" s="61"/>
      <c r="C58" s="62"/>
      <c r="D58" s="62"/>
      <c r="E58" s="67"/>
      <c r="F58" s="67"/>
      <c r="G58" s="220"/>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H59"/>
  <sheetViews>
    <sheetView topLeftCell="A25" workbookViewId="0"/>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8" s="9" customFormat="1" ht="16.5" customHeight="1" thickBot="1">
      <c r="B1" s="9" t="s">
        <v>957</v>
      </c>
      <c r="C1" s="9" t="str">
        <f>+'E-2'!C1:D1</f>
        <v>Insert Utility Name on E-2 and it will be placed throughout report</v>
      </c>
      <c r="D1" s="178"/>
      <c r="E1" s="178" t="s">
        <v>958</v>
      </c>
      <c r="F1" s="520">
        <f>+'E-2'!F1</f>
        <v>43100</v>
      </c>
      <c r="G1" s="477"/>
      <c r="H1" s="477"/>
    </row>
    <row r="2" spans="2:8" ht="16.5" customHeight="1" thickTop="1">
      <c r="B2" s="1850"/>
      <c r="C2" s="1651"/>
      <c r="D2" s="1651"/>
      <c r="E2" s="1651"/>
      <c r="F2" s="1652"/>
      <c r="G2" s="28"/>
    </row>
    <row r="3" spans="2:8" ht="16.5" customHeight="1" thickBot="1">
      <c r="B3" s="1851" t="s">
        <v>71</v>
      </c>
      <c r="C3" s="1725"/>
      <c r="D3" s="1725"/>
      <c r="E3" s="1725"/>
      <c r="F3" s="1726"/>
      <c r="G3" s="28"/>
    </row>
    <row r="4" spans="2:8" s="9" customFormat="1" ht="16.5" customHeight="1" thickTop="1">
      <c r="B4" s="1867" t="s">
        <v>959</v>
      </c>
      <c r="C4" s="187"/>
      <c r="D4" s="189"/>
      <c r="E4" s="187"/>
      <c r="F4" s="196"/>
      <c r="G4" s="24"/>
    </row>
    <row r="5" spans="2:8" s="9" customFormat="1" ht="16.5" customHeight="1">
      <c r="B5" s="1875"/>
      <c r="C5" s="190"/>
      <c r="D5" s="191" t="s">
        <v>1013</v>
      </c>
      <c r="E5" s="190" t="s">
        <v>48</v>
      </c>
      <c r="F5" s="197" t="s">
        <v>49</v>
      </c>
      <c r="G5" s="24"/>
    </row>
    <row r="6" spans="2:8" s="9" customFormat="1" ht="16.5" customHeight="1" thickBot="1">
      <c r="B6" s="1868"/>
      <c r="C6" s="192" t="s">
        <v>1028</v>
      </c>
      <c r="D6" s="194" t="s">
        <v>1029</v>
      </c>
      <c r="E6" s="192" t="s">
        <v>1030</v>
      </c>
      <c r="F6" s="195" t="s">
        <v>1031</v>
      </c>
      <c r="G6" s="24"/>
    </row>
    <row r="7" spans="2:8" s="9" customFormat="1" ht="16.5" customHeight="1" thickBot="1">
      <c r="B7" s="249">
        <v>1</v>
      </c>
      <c r="C7" s="273" t="s">
        <v>72</v>
      </c>
      <c r="D7" s="1458">
        <v>811949.88</v>
      </c>
      <c r="E7" s="912"/>
      <c r="F7" s="554">
        <f>+E7+D7</f>
        <v>811949.88</v>
      </c>
      <c r="G7" s="24"/>
    </row>
    <row r="8" spans="2:8" s="9" customFormat="1" ht="16.5" customHeight="1" thickTop="1">
      <c r="B8" s="86">
        <v>2</v>
      </c>
      <c r="C8" s="183" t="s">
        <v>73</v>
      </c>
      <c r="D8" s="603"/>
      <c r="E8" s="603"/>
      <c r="F8" s="604"/>
      <c r="G8" s="24"/>
    </row>
    <row r="9" spans="2:8" s="9" customFormat="1" ht="16.5" customHeight="1">
      <c r="B9" s="86">
        <v>3</v>
      </c>
      <c r="C9" s="200" t="s">
        <v>74</v>
      </c>
      <c r="D9" s="452">
        <v>70863</v>
      </c>
      <c r="E9" s="452"/>
      <c r="F9" s="641">
        <f t="shared" ref="F9:F14" si="0">+E9+D9</f>
        <v>70863</v>
      </c>
      <c r="G9" s="24"/>
    </row>
    <row r="10" spans="2:8" s="9" customFormat="1" ht="16.5" customHeight="1">
      <c r="B10" s="86">
        <v>4</v>
      </c>
      <c r="C10" s="135" t="s">
        <v>75</v>
      </c>
      <c r="D10" s="468"/>
      <c r="E10" s="468"/>
      <c r="F10" s="641">
        <f t="shared" si="0"/>
        <v>0</v>
      </c>
      <c r="G10" s="24"/>
    </row>
    <row r="11" spans="2:8" s="9" customFormat="1" ht="16.5" customHeight="1">
      <c r="B11" s="86">
        <v>5</v>
      </c>
      <c r="C11" s="488"/>
      <c r="D11" s="468"/>
      <c r="E11" s="468"/>
      <c r="F11" s="524">
        <f t="shared" si="0"/>
        <v>0</v>
      </c>
      <c r="G11" s="24"/>
    </row>
    <row r="12" spans="2:8" s="9" customFormat="1" ht="16.5" customHeight="1">
      <c r="B12" s="86">
        <v>6</v>
      </c>
      <c r="C12" s="488"/>
      <c r="D12" s="543"/>
      <c r="E12" s="543"/>
      <c r="F12" s="522">
        <f t="shared" si="0"/>
        <v>0</v>
      </c>
      <c r="G12" s="24"/>
    </row>
    <row r="13" spans="2:8" s="9" customFormat="1" ht="16.5" customHeight="1">
      <c r="B13" s="86">
        <v>7</v>
      </c>
      <c r="C13" s="118" t="s">
        <v>76</v>
      </c>
      <c r="D13" s="456"/>
      <c r="E13" s="456"/>
      <c r="F13" s="522">
        <f t="shared" si="0"/>
        <v>0</v>
      </c>
      <c r="G13" s="24"/>
    </row>
    <row r="14" spans="2:8" s="9" customFormat="1" ht="16.5" customHeight="1">
      <c r="B14" s="86">
        <v>8</v>
      </c>
      <c r="C14" s="118" t="s">
        <v>77</v>
      </c>
      <c r="D14" s="470"/>
      <c r="E14" s="470"/>
      <c r="F14" s="540">
        <f t="shared" si="0"/>
        <v>0</v>
      </c>
      <c r="G14" s="24"/>
    </row>
    <row r="15" spans="2:8" s="9" customFormat="1" ht="16.5" customHeight="1">
      <c r="B15" s="216">
        <v>9</v>
      </c>
      <c r="C15" s="135" t="s">
        <v>78</v>
      </c>
      <c r="D15" s="537">
        <f>SUM(D9:D14)</f>
        <v>70863</v>
      </c>
      <c r="E15" s="537">
        <f>SUM(E9:E14)</f>
        <v>0</v>
      </c>
      <c r="F15" s="538">
        <f>SUM(F9:F14)</f>
        <v>70863</v>
      </c>
      <c r="G15" s="29"/>
    </row>
    <row r="16" spans="2:8" s="9" customFormat="1" ht="16.5" customHeight="1">
      <c r="B16" s="86">
        <v>10</v>
      </c>
      <c r="C16" s="176"/>
      <c r="D16" s="529"/>
      <c r="E16" s="529"/>
      <c r="F16" s="530"/>
      <c r="G16" s="24"/>
    </row>
    <row r="17" spans="2:7" s="9" customFormat="1" ht="16.5" customHeight="1">
      <c r="B17" s="86">
        <v>11</v>
      </c>
      <c r="C17" s="176" t="s">
        <v>79</v>
      </c>
      <c r="D17" s="607"/>
      <c r="E17" s="607"/>
      <c r="F17" s="608"/>
      <c r="G17" s="24"/>
    </row>
    <row r="18" spans="2:7" s="9" customFormat="1" ht="16.5" customHeight="1">
      <c r="B18" s="86">
        <v>12</v>
      </c>
      <c r="C18" s="201" t="s">
        <v>80</v>
      </c>
      <c r="D18" s="462"/>
      <c r="E18" s="462"/>
      <c r="F18" s="531">
        <f>+E18+D18</f>
        <v>0</v>
      </c>
      <c r="G18" s="24"/>
    </row>
    <row r="19" spans="2:7" s="9" customFormat="1" ht="16.5" customHeight="1">
      <c r="B19" s="86">
        <v>13</v>
      </c>
      <c r="C19" s="135" t="s">
        <v>81</v>
      </c>
      <c r="D19" s="468"/>
      <c r="E19" s="468"/>
      <c r="F19" s="525">
        <f>+E19+D19</f>
        <v>0</v>
      </c>
      <c r="G19" s="24"/>
    </row>
    <row r="20" spans="2:7" s="9" customFormat="1" ht="16.5" customHeight="1">
      <c r="B20" s="86">
        <v>14</v>
      </c>
      <c r="C20" s="488" t="s">
        <v>82</v>
      </c>
      <c r="D20" s="468"/>
      <c r="E20" s="468"/>
      <c r="F20" s="525">
        <f>+E20+D20</f>
        <v>0</v>
      </c>
      <c r="G20" s="24"/>
    </row>
    <row r="21" spans="2:7" s="9" customFormat="1" ht="16.5" customHeight="1">
      <c r="B21" s="86">
        <v>15</v>
      </c>
      <c r="C21" s="488"/>
      <c r="D21" s="464"/>
      <c r="E21" s="464"/>
      <c r="F21" s="526">
        <f>+E21+D21</f>
        <v>0</v>
      </c>
      <c r="G21" s="24"/>
    </row>
    <row r="22" spans="2:7" s="9" customFormat="1" ht="16.5" customHeight="1">
      <c r="B22" s="86">
        <v>16</v>
      </c>
      <c r="C22" s="135" t="s">
        <v>83</v>
      </c>
      <c r="D22" s="537">
        <f>SUM(D18:D21)</f>
        <v>0</v>
      </c>
      <c r="E22" s="537">
        <f>SUM(E18:E21)</f>
        <v>0</v>
      </c>
      <c r="F22" s="538">
        <f>+E22+D22</f>
        <v>0</v>
      </c>
      <c r="G22" s="24"/>
    </row>
    <row r="23" spans="2:7" s="9" customFormat="1" ht="16.5" customHeight="1">
      <c r="B23" s="86">
        <v>17</v>
      </c>
      <c r="C23" s="176"/>
      <c r="D23" s="533"/>
      <c r="E23" s="533"/>
      <c r="F23" s="534"/>
      <c r="G23" s="24"/>
    </row>
    <row r="24" spans="2:7" s="9" customFormat="1" ht="16.5" customHeight="1" thickBot="1">
      <c r="B24" s="86">
        <v>18</v>
      </c>
      <c r="C24" s="201" t="s">
        <v>84</v>
      </c>
      <c r="D24" s="638">
        <f>+D7+D15-D22</f>
        <v>882812.88</v>
      </c>
      <c r="E24" s="638">
        <f>+E7+E15-E22</f>
        <v>0</v>
      </c>
      <c r="F24" s="638">
        <f>+F7+F15-F22</f>
        <v>882812.88</v>
      </c>
      <c r="G24" s="24"/>
    </row>
    <row r="25" spans="2:7" s="9" customFormat="1" ht="16.5" customHeight="1" thickTop="1" thickBot="1">
      <c r="B25" s="125"/>
      <c r="C25" s="255"/>
      <c r="D25" s="541"/>
      <c r="E25" s="541"/>
      <c r="F25" s="542"/>
      <c r="G25" s="24"/>
    </row>
    <row r="26" spans="2:7" s="9" customFormat="1" ht="16.5" customHeight="1">
      <c r="B26" s="1947" t="s">
        <v>85</v>
      </c>
      <c r="C26" s="1948"/>
      <c r="D26" s="1948"/>
      <c r="E26" s="1948"/>
      <c r="F26" s="1949"/>
      <c r="G26" s="24"/>
    </row>
    <row r="27" spans="2:7" s="9" customFormat="1" ht="16.5" customHeight="1" thickBot="1">
      <c r="B27" s="1950"/>
      <c r="C27" s="1951"/>
      <c r="D27" s="1951"/>
      <c r="E27" s="1951"/>
      <c r="F27" s="1952"/>
      <c r="G27" s="24"/>
    </row>
    <row r="28" spans="2:7" s="9" customFormat="1" ht="16.5" customHeight="1" thickTop="1">
      <c r="B28" s="1944" t="s">
        <v>959</v>
      </c>
      <c r="C28" s="619"/>
      <c r="D28" s="620"/>
      <c r="E28" s="619"/>
      <c r="F28" s="621"/>
      <c r="G28" s="24"/>
    </row>
    <row r="29" spans="2:7" s="9" customFormat="1" ht="16.5" customHeight="1">
      <c r="B29" s="1945"/>
      <c r="C29" s="622"/>
      <c r="D29" s="623" t="s">
        <v>1013</v>
      </c>
      <c r="E29" s="622" t="s">
        <v>48</v>
      </c>
      <c r="F29" s="624" t="s">
        <v>49</v>
      </c>
      <c r="G29" s="24"/>
    </row>
    <row r="30" spans="2:7" s="9" customFormat="1" ht="16.5" customHeight="1" thickBot="1">
      <c r="B30" s="1946"/>
      <c r="C30" s="625" t="s">
        <v>1028</v>
      </c>
      <c r="D30" s="626" t="s">
        <v>1029</v>
      </c>
      <c r="E30" s="625" t="s">
        <v>1030</v>
      </c>
      <c r="F30" s="627" t="s">
        <v>1031</v>
      </c>
      <c r="G30" s="24"/>
    </row>
    <row r="31" spans="2:7" s="9" customFormat="1" ht="16.5" customHeight="1">
      <c r="B31" s="581">
        <v>19</v>
      </c>
      <c r="C31" s="628" t="s">
        <v>72</v>
      </c>
      <c r="D31" s="642"/>
      <c r="E31" s="642"/>
      <c r="F31" s="643">
        <f>+D31+E31</f>
        <v>0</v>
      </c>
      <c r="G31" s="24"/>
    </row>
    <row r="32" spans="2:7" s="9" customFormat="1" ht="16.5" customHeight="1">
      <c r="B32" s="589">
        <v>20</v>
      </c>
      <c r="C32" s="629" t="s">
        <v>86</v>
      </c>
      <c r="D32" s="603"/>
      <c r="E32" s="603"/>
      <c r="F32" s="604"/>
      <c r="G32" s="24"/>
    </row>
    <row r="33" spans="2:7" s="9" customFormat="1" ht="16.5" customHeight="1">
      <c r="B33" s="589">
        <v>21</v>
      </c>
      <c r="C33" s="630" t="s">
        <v>87</v>
      </c>
      <c r="D33" s="610"/>
      <c r="E33" s="610"/>
      <c r="F33" s="611">
        <f>+D33+E33</f>
        <v>0</v>
      </c>
      <c r="G33" s="24"/>
    </row>
    <row r="34" spans="2:7" s="9" customFormat="1" ht="16.5" customHeight="1">
      <c r="B34" s="589">
        <v>22</v>
      </c>
      <c r="C34" s="654" t="s">
        <v>77</v>
      </c>
      <c r="D34" s="598"/>
      <c r="E34" s="598"/>
      <c r="F34" s="612">
        <f>+D34+E34</f>
        <v>0</v>
      </c>
      <c r="G34" s="24"/>
    </row>
    <row r="35" spans="2:7" s="9" customFormat="1" ht="16.5" customHeight="1">
      <c r="B35" s="589">
        <v>23</v>
      </c>
      <c r="C35" s="654"/>
      <c r="D35" s="653"/>
      <c r="E35" s="653"/>
      <c r="F35" s="646">
        <f>+D35+E35</f>
        <v>0</v>
      </c>
      <c r="G35" s="24"/>
    </row>
    <row r="36" spans="2:7" s="9" customFormat="1" ht="16.5" customHeight="1">
      <c r="B36" s="589">
        <v>24</v>
      </c>
      <c r="C36" s="655"/>
      <c r="D36" s="600"/>
      <c r="E36" s="600"/>
      <c r="F36" s="613">
        <f>+D36+E36</f>
        <v>0</v>
      </c>
      <c r="G36" s="24"/>
    </row>
    <row r="37" spans="2:7" s="9" customFormat="1" ht="16.5" customHeight="1">
      <c r="B37" s="589">
        <v>25</v>
      </c>
      <c r="C37" s="631" t="s">
        <v>88</v>
      </c>
      <c r="D37" s="647">
        <f>SUM(D33:D36)</f>
        <v>0</v>
      </c>
      <c r="E37" s="647">
        <f>SUM(E33:E36)</f>
        <v>0</v>
      </c>
      <c r="F37" s="648">
        <f>SUM(F33:F36)</f>
        <v>0</v>
      </c>
      <c r="G37" s="24"/>
    </row>
    <row r="38" spans="2:7" s="9" customFormat="1" ht="16.5" customHeight="1">
      <c r="B38" s="589">
        <v>26</v>
      </c>
      <c r="C38" s="632"/>
      <c r="D38" s="603"/>
      <c r="E38" s="603"/>
      <c r="F38" s="604"/>
      <c r="G38" s="24"/>
    </row>
    <row r="39" spans="2:7" s="9" customFormat="1" ht="16.5" customHeight="1">
      <c r="B39" s="589">
        <v>27</v>
      </c>
      <c r="C39" s="633" t="s">
        <v>79</v>
      </c>
      <c r="D39" s="603"/>
      <c r="E39" s="603"/>
      <c r="F39" s="604"/>
      <c r="G39" s="24"/>
    </row>
    <row r="40" spans="2:7" s="9" customFormat="1" ht="16.5" customHeight="1">
      <c r="B40" s="589">
        <v>28</v>
      </c>
      <c r="C40" s="630" t="s">
        <v>80</v>
      </c>
      <c r="D40" s="610"/>
      <c r="E40" s="610"/>
      <c r="F40" s="611">
        <f>+D40+E40</f>
        <v>0</v>
      </c>
      <c r="G40" s="24"/>
    </row>
    <row r="41" spans="2:7" s="9" customFormat="1" ht="16.5" customHeight="1">
      <c r="B41" s="589">
        <v>29</v>
      </c>
      <c r="C41" s="655" t="s">
        <v>82</v>
      </c>
      <c r="D41" s="598"/>
      <c r="E41" s="598"/>
      <c r="F41" s="612">
        <f>+D41+E41</f>
        <v>0</v>
      </c>
      <c r="G41" s="24"/>
    </row>
    <row r="42" spans="2:7" s="9" customFormat="1" ht="16.5" customHeight="1">
      <c r="B42" s="589">
        <v>30</v>
      </c>
      <c r="C42" s="655"/>
      <c r="D42" s="600"/>
      <c r="E42" s="600"/>
      <c r="F42" s="613">
        <f>+D42+E42</f>
        <v>0</v>
      </c>
      <c r="G42" s="24"/>
    </row>
    <row r="43" spans="2:7" s="9" customFormat="1" ht="16.5" customHeight="1">
      <c r="B43" s="589">
        <v>31</v>
      </c>
      <c r="C43" s="634" t="s">
        <v>83</v>
      </c>
      <c r="D43" s="649">
        <f>SUM(D40:D42)</f>
        <v>0</v>
      </c>
      <c r="E43" s="649">
        <f>SUM(E40:E42)</f>
        <v>0</v>
      </c>
      <c r="F43" s="650">
        <f>SUM(F40:F42)</f>
        <v>0</v>
      </c>
      <c r="G43" s="24"/>
    </row>
    <row r="44" spans="2:7" s="9" customFormat="1" ht="16.5" customHeight="1">
      <c r="B44" s="589">
        <v>32</v>
      </c>
      <c r="C44" s="635"/>
      <c r="D44" s="607"/>
      <c r="E44" s="607"/>
      <c r="F44" s="608"/>
      <c r="G44" s="85"/>
    </row>
    <row r="45" spans="2:7" s="9" customFormat="1" ht="16.5" customHeight="1" thickBot="1">
      <c r="B45" s="589">
        <v>33</v>
      </c>
      <c r="C45" s="632" t="s">
        <v>84</v>
      </c>
      <c r="D45" s="651">
        <f>+D31+D37-D43</f>
        <v>0</v>
      </c>
      <c r="E45" s="651">
        <f>+E31+E37-E43</f>
        <v>0</v>
      </c>
      <c r="F45" s="652">
        <f>+F31+F37-F43</f>
        <v>0</v>
      </c>
    </row>
    <row r="46" spans="2:7" s="9" customFormat="1" ht="16.5" customHeight="1" thickTop="1" thickBot="1">
      <c r="B46" s="586"/>
      <c r="C46" s="636"/>
      <c r="D46" s="617"/>
      <c r="E46" s="617"/>
      <c r="F46" s="618"/>
    </row>
    <row r="47" spans="2:7" s="9" customFormat="1" ht="16.5" customHeight="1">
      <c r="B47" s="256"/>
      <c r="C47" s="132"/>
      <c r="D47" s="257"/>
      <c r="E47" s="257"/>
      <c r="F47" s="258"/>
    </row>
    <row r="48" spans="2:7" s="9" customFormat="1" ht="16.5" customHeight="1">
      <c r="B48" s="115"/>
      <c r="C48" s="93"/>
      <c r="D48" s="92"/>
      <c r="E48" s="92"/>
      <c r="F48" s="97"/>
    </row>
    <row r="49" spans="2:6" s="9" customFormat="1" ht="16.5" customHeight="1">
      <c r="B49" s="115"/>
      <c r="C49" s="93"/>
      <c r="D49" s="92"/>
      <c r="E49" s="92"/>
      <c r="F49" s="97"/>
    </row>
    <row r="50" spans="2:6" s="9" customFormat="1" ht="16.5" customHeight="1">
      <c r="B50" s="115"/>
      <c r="C50" s="93"/>
      <c r="D50" s="92"/>
      <c r="E50" s="92"/>
      <c r="F50" s="97"/>
    </row>
    <row r="51" spans="2:6" s="9" customFormat="1" ht="16.5" customHeight="1">
      <c r="B51" s="115"/>
      <c r="C51" s="93"/>
      <c r="D51" s="92"/>
      <c r="E51" s="92"/>
      <c r="F51" s="97"/>
    </row>
    <row r="52" spans="2:6" s="9" customFormat="1" ht="16.5" customHeight="1">
      <c r="B52" s="115"/>
      <c r="C52" s="93"/>
      <c r="D52" s="92"/>
      <c r="E52" s="92"/>
      <c r="F52" s="97"/>
    </row>
    <row r="53" spans="2:6" s="9" customFormat="1" ht="16.5" customHeight="1">
      <c r="B53" s="115"/>
      <c r="C53" s="93"/>
      <c r="D53" s="92"/>
      <c r="E53" s="92"/>
      <c r="F53" s="97"/>
    </row>
    <row r="54" spans="2:6" s="9" customFormat="1" ht="16.5" customHeight="1">
      <c r="B54" s="115"/>
      <c r="C54" s="93"/>
      <c r="D54" s="92"/>
      <c r="E54" s="92"/>
      <c r="F54" s="97"/>
    </row>
    <row r="55" spans="2:6" s="9" customFormat="1" ht="16.5" customHeight="1">
      <c r="B55" s="115"/>
      <c r="C55" s="93"/>
      <c r="D55" s="92"/>
      <c r="E55" s="92"/>
      <c r="F55" s="97"/>
    </row>
    <row r="56" spans="2:6" s="9" customFormat="1" ht="16.5" customHeight="1">
      <c r="B56" s="115"/>
      <c r="C56" s="93"/>
      <c r="D56" s="92"/>
      <c r="E56" s="92"/>
      <c r="F56" s="97"/>
    </row>
    <row r="57" spans="2:6" s="9" customFormat="1" ht="16.5" customHeight="1">
      <c r="B57" s="116"/>
      <c r="C57" s="93"/>
      <c r="D57" s="92"/>
      <c r="E57" s="92"/>
      <c r="F57" s="97"/>
    </row>
    <row r="58" spans="2:6" ht="16.5" customHeight="1" thickBot="1">
      <c r="B58" s="61"/>
      <c r="C58" s="62"/>
      <c r="D58" s="67"/>
      <c r="E58" s="67"/>
      <c r="F58" s="220"/>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H61"/>
  <sheetViews>
    <sheetView workbookViewId="0"/>
  </sheetViews>
  <sheetFormatPr defaultColWidth="9.6640625" defaultRowHeight="16.5" customHeight="1"/>
  <cols>
    <col min="1" max="1" width="4.21875" style="2" customWidth="1"/>
    <col min="2" max="2" width="9.6640625" style="2" customWidth="1"/>
    <col min="3" max="3" width="33.5546875" style="2" customWidth="1"/>
    <col min="4" max="7" width="16.664062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22"/>
      <c r="F1" s="178" t="s">
        <v>958</v>
      </c>
      <c r="G1" s="520">
        <f>+'E-2'!F1</f>
        <v>43100</v>
      </c>
      <c r="H1" s="477"/>
    </row>
    <row r="2" spans="2:8" ht="16.5" customHeight="1" thickTop="1">
      <c r="B2" s="1970" t="s">
        <v>89</v>
      </c>
      <c r="C2" s="1958"/>
      <c r="D2" s="1958"/>
      <c r="E2" s="1958"/>
      <c r="F2" s="1958"/>
      <c r="G2" s="1971"/>
      <c r="H2" s="28"/>
    </row>
    <row r="3" spans="2:8" ht="16.5" customHeight="1">
      <c r="B3" s="1972"/>
      <c r="C3" s="1961"/>
      <c r="D3" s="1961"/>
      <c r="E3" s="1961"/>
      <c r="F3" s="1961"/>
      <c r="G3" s="1973"/>
      <c r="H3" s="28"/>
    </row>
    <row r="4" spans="2:8" ht="16.5" customHeight="1" thickBot="1">
      <c r="B4" s="1974" t="s">
        <v>90</v>
      </c>
      <c r="C4" s="1975"/>
      <c r="D4" s="1975"/>
      <c r="E4" s="1975"/>
      <c r="F4" s="1975"/>
      <c r="G4" s="1976"/>
      <c r="H4" s="28"/>
    </row>
    <row r="5" spans="2:8" s="9" customFormat="1" ht="16.5" customHeight="1" thickTop="1">
      <c r="B5" s="1944" t="s">
        <v>959</v>
      </c>
      <c r="C5" s="619"/>
      <c r="D5" s="619" t="s">
        <v>93</v>
      </c>
      <c r="E5" s="620"/>
      <c r="F5" s="619"/>
      <c r="G5" s="621" t="s">
        <v>95</v>
      </c>
      <c r="H5" s="24"/>
    </row>
    <row r="6" spans="2:8" s="9" customFormat="1" ht="16.5" customHeight="1">
      <c r="B6" s="1945"/>
      <c r="C6" s="622" t="s">
        <v>91</v>
      </c>
      <c r="D6" s="622" t="s">
        <v>41</v>
      </c>
      <c r="E6" s="623" t="s">
        <v>42</v>
      </c>
      <c r="F6" s="622" t="s">
        <v>94</v>
      </c>
      <c r="G6" s="624" t="s">
        <v>41</v>
      </c>
      <c r="H6" s="24"/>
    </row>
    <row r="7" spans="2:8" s="9" customFormat="1" ht="16.5" customHeight="1" thickBot="1">
      <c r="B7" s="1946"/>
      <c r="C7" s="625" t="s">
        <v>1028</v>
      </c>
      <c r="D7" s="625" t="s">
        <v>1029</v>
      </c>
      <c r="E7" s="625" t="s">
        <v>1030</v>
      </c>
      <c r="F7" s="625" t="s">
        <v>1031</v>
      </c>
      <c r="G7" s="627" t="s">
        <v>1032</v>
      </c>
      <c r="H7" s="24"/>
    </row>
    <row r="8" spans="2:8" s="9" customFormat="1" ht="16.5" customHeight="1">
      <c r="B8" s="581">
        <v>1</v>
      </c>
      <c r="C8" s="687"/>
      <c r="D8" s="688"/>
      <c r="E8" s="688"/>
      <c r="F8" s="688"/>
      <c r="G8" s="683">
        <f>+D8+E8-F8</f>
        <v>0</v>
      </c>
      <c r="H8" s="24"/>
    </row>
    <row r="9" spans="2:8" s="9" customFormat="1" ht="16.5" customHeight="1">
      <c r="B9" s="589">
        <v>2</v>
      </c>
      <c r="C9" s="655"/>
      <c r="D9" s="598"/>
      <c r="E9" s="598"/>
      <c r="F9" s="598"/>
      <c r="G9" s="612">
        <f t="shared" ref="G9:G20" si="0">+D9+E9-F9</f>
        <v>0</v>
      </c>
      <c r="H9" s="24"/>
    </row>
    <row r="10" spans="2:8" s="9" customFormat="1" ht="16.5" customHeight="1">
      <c r="B10" s="589">
        <v>3</v>
      </c>
      <c r="C10" s="655"/>
      <c r="D10" s="598"/>
      <c r="E10" s="598"/>
      <c r="F10" s="598"/>
      <c r="G10" s="612">
        <f t="shared" si="0"/>
        <v>0</v>
      </c>
      <c r="H10" s="24"/>
    </row>
    <row r="11" spans="2:8" s="9" customFormat="1" ht="16.5" customHeight="1">
      <c r="B11" s="589">
        <v>4</v>
      </c>
      <c r="C11" s="689"/>
      <c r="D11" s="653"/>
      <c r="E11" s="653"/>
      <c r="F11" s="653"/>
      <c r="G11" s="646">
        <f t="shared" si="0"/>
        <v>0</v>
      </c>
      <c r="H11" s="24"/>
    </row>
    <row r="12" spans="2:8" s="9" customFormat="1" ht="16.5" customHeight="1">
      <c r="B12" s="589">
        <v>5</v>
      </c>
      <c r="C12" s="689"/>
      <c r="D12" s="653"/>
      <c r="E12" s="653"/>
      <c r="F12" s="653"/>
      <c r="G12" s="646">
        <f t="shared" si="0"/>
        <v>0</v>
      </c>
      <c r="H12" s="24"/>
    </row>
    <row r="13" spans="2:8" s="9" customFormat="1" ht="16.5" customHeight="1">
      <c r="B13" s="589">
        <v>6</v>
      </c>
      <c r="C13" s="689"/>
      <c r="D13" s="690"/>
      <c r="E13" s="690"/>
      <c r="F13" s="690"/>
      <c r="G13" s="684">
        <f t="shared" si="0"/>
        <v>0</v>
      </c>
      <c r="H13" s="24"/>
    </row>
    <row r="14" spans="2:8" s="9" customFormat="1" ht="16.5" customHeight="1">
      <c r="B14" s="589">
        <v>7</v>
      </c>
      <c r="C14" s="655"/>
      <c r="D14" s="598"/>
      <c r="E14" s="598"/>
      <c r="F14" s="598"/>
      <c r="G14" s="612">
        <f t="shared" si="0"/>
        <v>0</v>
      </c>
      <c r="H14" s="24"/>
    </row>
    <row r="15" spans="2:8" s="9" customFormat="1" ht="16.5" customHeight="1">
      <c r="B15" s="589">
        <v>8</v>
      </c>
      <c r="C15" s="655"/>
      <c r="D15" s="598"/>
      <c r="E15" s="598"/>
      <c r="F15" s="598"/>
      <c r="G15" s="612">
        <f t="shared" si="0"/>
        <v>0</v>
      </c>
      <c r="H15" s="24"/>
    </row>
    <row r="16" spans="2:8" s="9" customFormat="1" ht="16.5" customHeight="1">
      <c r="B16" s="657">
        <v>9</v>
      </c>
      <c r="C16" s="689"/>
      <c r="D16" s="653"/>
      <c r="E16" s="653"/>
      <c r="F16" s="653"/>
      <c r="G16" s="646">
        <f t="shared" si="0"/>
        <v>0</v>
      </c>
      <c r="H16" s="29"/>
    </row>
    <row r="17" spans="2:8" s="9" customFormat="1" ht="16.5" customHeight="1">
      <c r="B17" s="589">
        <v>10</v>
      </c>
      <c r="C17" s="689"/>
      <c r="D17" s="653"/>
      <c r="E17" s="653"/>
      <c r="F17" s="653"/>
      <c r="G17" s="646">
        <f t="shared" si="0"/>
        <v>0</v>
      </c>
      <c r="H17" s="29"/>
    </row>
    <row r="18" spans="2:8" s="9" customFormat="1" ht="16.5" customHeight="1">
      <c r="B18" s="657">
        <v>11</v>
      </c>
      <c r="C18" s="689"/>
      <c r="D18" s="653"/>
      <c r="E18" s="653"/>
      <c r="F18" s="653"/>
      <c r="G18" s="646">
        <f t="shared" si="0"/>
        <v>0</v>
      </c>
      <c r="H18" s="24"/>
    </row>
    <row r="19" spans="2:8" s="9" customFormat="1" ht="16.5" customHeight="1">
      <c r="B19" s="589">
        <v>12</v>
      </c>
      <c r="C19" s="689"/>
      <c r="D19" s="653"/>
      <c r="E19" s="653"/>
      <c r="F19" s="653"/>
      <c r="G19" s="646">
        <f t="shared" si="0"/>
        <v>0</v>
      </c>
      <c r="H19" s="24"/>
    </row>
    <row r="20" spans="2:8" s="9" customFormat="1" ht="16.5" customHeight="1">
      <c r="B20" s="657">
        <v>13</v>
      </c>
      <c r="C20" s="689"/>
      <c r="D20" s="691"/>
      <c r="E20" s="691"/>
      <c r="F20" s="691"/>
      <c r="G20" s="686">
        <f t="shared" si="0"/>
        <v>0</v>
      </c>
      <c r="H20" s="24"/>
    </row>
    <row r="21" spans="2:8" s="9" customFormat="1" ht="16.5" customHeight="1">
      <c r="B21" s="589">
        <v>14</v>
      </c>
      <c r="C21" s="658"/>
      <c r="D21" s="603"/>
      <c r="E21" s="603"/>
      <c r="F21" s="603"/>
      <c r="G21" s="604"/>
      <c r="H21" s="24"/>
    </row>
    <row r="22" spans="2:8" s="9" customFormat="1" ht="16.5" customHeight="1" thickBot="1">
      <c r="B22" s="657">
        <v>15</v>
      </c>
      <c r="C22" s="659" t="s">
        <v>92</v>
      </c>
      <c r="D22" s="651">
        <f>SUM(D8:D20)</f>
        <v>0</v>
      </c>
      <c r="E22" s="651">
        <f>SUM(E8:E20)</f>
        <v>0</v>
      </c>
      <c r="F22" s="651">
        <f>SUM(F8:F20)</f>
        <v>0</v>
      </c>
      <c r="G22" s="652">
        <f>SUM(G8:G20)</f>
        <v>0</v>
      </c>
      <c r="H22" s="24"/>
    </row>
    <row r="23" spans="2:8" s="9" customFormat="1" ht="16.5" customHeight="1" thickTop="1" thickBot="1">
      <c r="B23" s="586"/>
      <c r="C23" s="660"/>
      <c r="D23" s="616"/>
      <c r="E23" s="616"/>
      <c r="F23" s="616"/>
      <c r="G23" s="637"/>
      <c r="H23" s="24"/>
    </row>
    <row r="24" spans="2:8" s="9" customFormat="1" ht="16.5" customHeight="1">
      <c r="B24" s="1947" t="s">
        <v>97</v>
      </c>
      <c r="C24" s="1948"/>
      <c r="D24" s="1948"/>
      <c r="E24" s="1948"/>
      <c r="F24" s="1948"/>
      <c r="G24" s="1949"/>
      <c r="H24" s="24"/>
    </row>
    <row r="25" spans="2:8" s="9" customFormat="1" ht="16.5" customHeight="1" thickBot="1">
      <c r="B25" s="1966" t="s">
        <v>98</v>
      </c>
      <c r="C25" s="1967"/>
      <c r="D25" s="1967"/>
      <c r="E25" s="1967"/>
      <c r="F25" s="1967"/>
      <c r="G25" s="1968"/>
      <c r="H25" s="24"/>
    </row>
    <row r="26" spans="2:8" s="9" customFormat="1" ht="16.5" customHeight="1" thickTop="1">
      <c r="B26" s="1944" t="s">
        <v>959</v>
      </c>
      <c r="C26" s="1957" t="s">
        <v>100</v>
      </c>
      <c r="D26" s="1958"/>
      <c r="E26" s="1958"/>
      <c r="F26" s="1959"/>
      <c r="G26" s="1977" t="s">
        <v>99</v>
      </c>
      <c r="H26" s="24"/>
    </row>
    <row r="27" spans="2:8" s="9" customFormat="1" ht="16.5" customHeight="1">
      <c r="B27" s="1945"/>
      <c r="C27" s="1960"/>
      <c r="D27" s="1961"/>
      <c r="E27" s="1961"/>
      <c r="F27" s="1962"/>
      <c r="G27" s="1978"/>
      <c r="H27" s="24"/>
    </row>
    <row r="28" spans="2:8" s="9" customFormat="1" ht="16.5" customHeight="1" thickBot="1">
      <c r="B28" s="1946"/>
      <c r="C28" s="1963" t="s">
        <v>1028</v>
      </c>
      <c r="D28" s="1964"/>
      <c r="E28" s="1964"/>
      <c r="F28" s="1965"/>
      <c r="G28" s="666" t="s">
        <v>1029</v>
      </c>
      <c r="H28" s="24"/>
    </row>
    <row r="29" spans="2:8" s="9" customFormat="1" ht="16.5" customHeight="1">
      <c r="B29" s="581">
        <v>16</v>
      </c>
      <c r="C29" s="667" t="s">
        <v>101</v>
      </c>
      <c r="D29" s="668"/>
      <c r="E29" s="668"/>
      <c r="F29" s="668"/>
      <c r="G29" s="591"/>
      <c r="H29" s="24"/>
    </row>
    <row r="30" spans="2:8" s="9" customFormat="1" ht="16.5" customHeight="1">
      <c r="B30" s="589">
        <v>17</v>
      </c>
      <c r="C30" s="1979"/>
      <c r="D30" s="1980"/>
      <c r="E30" s="1980"/>
      <c r="F30" s="1981"/>
      <c r="G30" s="696"/>
      <c r="H30" s="24"/>
    </row>
    <row r="31" spans="2:8" s="9" customFormat="1" ht="16.5" customHeight="1">
      <c r="B31" s="589">
        <v>18</v>
      </c>
      <c r="C31" s="1982"/>
      <c r="D31" s="1983"/>
      <c r="E31" s="1983"/>
      <c r="F31" s="1984"/>
      <c r="G31" s="697"/>
      <c r="H31" s="24"/>
    </row>
    <row r="32" spans="2:8" s="9" customFormat="1" ht="16.5" customHeight="1">
      <c r="B32" s="589">
        <v>19</v>
      </c>
      <c r="C32" s="1954"/>
      <c r="D32" s="1955"/>
      <c r="E32" s="1955"/>
      <c r="F32" s="1956"/>
      <c r="G32" s="697"/>
      <c r="H32" s="24"/>
    </row>
    <row r="33" spans="2:8" s="9" customFormat="1" ht="16.5" customHeight="1">
      <c r="B33" s="589">
        <v>20</v>
      </c>
      <c r="C33" s="1954"/>
      <c r="D33" s="1955"/>
      <c r="E33" s="1955"/>
      <c r="F33" s="1956"/>
      <c r="G33" s="698"/>
      <c r="H33" s="24"/>
    </row>
    <row r="34" spans="2:8" s="9" customFormat="1" ht="16.5" customHeight="1">
      <c r="B34" s="589">
        <v>21</v>
      </c>
      <c r="C34" s="1954"/>
      <c r="D34" s="1955"/>
      <c r="E34" s="1955"/>
      <c r="F34" s="1956"/>
      <c r="G34" s="699"/>
      <c r="H34" s="24"/>
    </row>
    <row r="35" spans="2:8" s="9" customFormat="1" ht="16.5" customHeight="1">
      <c r="B35" s="589">
        <v>22</v>
      </c>
      <c r="C35" s="667"/>
      <c r="D35" s="668"/>
      <c r="E35" s="668"/>
      <c r="F35" s="668"/>
      <c r="G35" s="591"/>
      <c r="H35" s="24"/>
    </row>
    <row r="36" spans="2:8" s="9" customFormat="1" ht="16.5" customHeight="1" thickBot="1">
      <c r="B36" s="589">
        <v>23</v>
      </c>
      <c r="C36" s="669" t="s">
        <v>588</v>
      </c>
      <c r="D36" s="670"/>
      <c r="E36" s="670"/>
      <c r="F36" s="671"/>
      <c r="G36" s="606">
        <f>SUM(G30:G34)</f>
        <v>0</v>
      </c>
      <c r="H36" s="24"/>
    </row>
    <row r="37" spans="2:8" s="9" customFormat="1" ht="16.5" customHeight="1" thickTop="1" thickBot="1">
      <c r="B37" s="586"/>
      <c r="C37" s="673"/>
      <c r="D37" s="674"/>
      <c r="E37" s="674"/>
      <c r="F37" s="674"/>
      <c r="G37" s="637"/>
      <c r="H37" s="24"/>
    </row>
    <row r="38" spans="2:8" s="9" customFormat="1" ht="16.5" customHeight="1">
      <c r="B38" s="1969"/>
      <c r="C38" s="1865"/>
      <c r="D38" s="1865"/>
      <c r="E38" s="1865"/>
      <c r="F38" s="1865"/>
      <c r="G38" s="1849"/>
      <c r="H38" s="24"/>
    </row>
    <row r="39" spans="2:8" s="9" customFormat="1" ht="16.5" customHeight="1">
      <c r="B39" s="1953"/>
      <c r="C39" s="1776"/>
      <c r="D39" s="1776"/>
      <c r="E39" s="1776"/>
      <c r="F39" s="1776"/>
      <c r="G39" s="1777"/>
      <c r="H39" s="24"/>
    </row>
    <row r="40" spans="2:8" s="9" customFormat="1" ht="16.5" customHeight="1">
      <c r="B40" s="1953"/>
      <c r="C40" s="1776"/>
      <c r="D40" s="1776"/>
      <c r="E40" s="1776"/>
      <c r="F40" s="1776"/>
      <c r="G40" s="1777"/>
      <c r="H40" s="24"/>
    </row>
    <row r="41" spans="2:8" s="9" customFormat="1" ht="16.5" customHeight="1">
      <c r="B41" s="1953"/>
      <c r="C41" s="1776"/>
      <c r="D41" s="1776"/>
      <c r="E41" s="1776"/>
      <c r="F41" s="1776"/>
      <c r="G41" s="1777"/>
      <c r="H41" s="24"/>
    </row>
    <row r="42" spans="2:8" s="9" customFormat="1" ht="16.5" customHeight="1">
      <c r="B42" s="1953"/>
      <c r="C42" s="1776"/>
      <c r="D42" s="1776"/>
      <c r="E42" s="1776"/>
      <c r="F42" s="1776"/>
      <c r="G42" s="1777"/>
      <c r="H42" s="24"/>
    </row>
    <row r="43" spans="2:8" s="9" customFormat="1" ht="16.5" customHeight="1">
      <c r="B43" s="1953"/>
      <c r="C43" s="1776"/>
      <c r="D43" s="1776"/>
      <c r="E43" s="1776"/>
      <c r="F43" s="1776"/>
      <c r="G43" s="1777"/>
      <c r="H43" s="24"/>
    </row>
    <row r="44" spans="2:8" s="9" customFormat="1" ht="16.5" customHeight="1">
      <c r="B44" s="1953"/>
      <c r="C44" s="1776"/>
      <c r="D44" s="1776"/>
      <c r="E44" s="1776"/>
      <c r="F44" s="1776"/>
      <c r="G44" s="1777"/>
      <c r="H44" s="24"/>
    </row>
    <row r="45" spans="2:8" s="9" customFormat="1" ht="16.5" customHeight="1">
      <c r="B45" s="1953"/>
      <c r="C45" s="1776"/>
      <c r="D45" s="1776"/>
      <c r="E45" s="1776"/>
      <c r="F45" s="1776"/>
      <c r="G45" s="1777"/>
      <c r="H45" s="24"/>
    </row>
    <row r="46" spans="2:8" s="9" customFormat="1" ht="16.5" customHeight="1">
      <c r="B46" s="1953"/>
      <c r="C46" s="1776"/>
      <c r="D46" s="1776"/>
      <c r="E46" s="1776"/>
      <c r="F46" s="1776"/>
      <c r="G46" s="1777"/>
      <c r="H46" s="85"/>
    </row>
    <row r="47" spans="2:8" s="9" customFormat="1" ht="16.5" customHeight="1">
      <c r="B47" s="1953"/>
      <c r="C47" s="1776"/>
      <c r="D47" s="1776"/>
      <c r="E47" s="1776"/>
      <c r="F47" s="1776"/>
      <c r="G47" s="1777"/>
    </row>
    <row r="48" spans="2:8" s="9" customFormat="1" ht="16.5" customHeight="1">
      <c r="B48" s="1953"/>
      <c r="C48" s="1776"/>
      <c r="D48" s="1776"/>
      <c r="E48" s="1776"/>
      <c r="F48" s="1776"/>
      <c r="G48" s="1777"/>
    </row>
    <row r="49" spans="2:7" s="9" customFormat="1" ht="16.5" customHeight="1">
      <c r="B49" s="1953"/>
      <c r="C49" s="1776"/>
      <c r="D49" s="1776"/>
      <c r="E49" s="1776"/>
      <c r="F49" s="1776"/>
      <c r="G49" s="1777"/>
    </row>
    <row r="50" spans="2:7" s="9" customFormat="1" ht="16.5" customHeight="1">
      <c r="B50" s="1953"/>
      <c r="C50" s="1776"/>
      <c r="D50" s="1776"/>
      <c r="E50" s="1776"/>
      <c r="F50" s="1776"/>
      <c r="G50" s="1777"/>
    </row>
    <row r="51" spans="2:7" s="9" customFormat="1" ht="16.5" customHeight="1">
      <c r="B51" s="1953"/>
      <c r="C51" s="1776"/>
      <c r="D51" s="1776"/>
      <c r="E51" s="1776"/>
      <c r="F51" s="1776"/>
      <c r="G51" s="1777"/>
    </row>
    <row r="52" spans="2:7" s="9" customFormat="1" ht="16.5" customHeight="1">
      <c r="B52" s="1953"/>
      <c r="C52" s="1776"/>
      <c r="D52" s="1776"/>
      <c r="E52" s="1776"/>
      <c r="F52" s="1776"/>
      <c r="G52" s="1777"/>
    </row>
    <row r="53" spans="2:7" s="9" customFormat="1" ht="16.5" customHeight="1">
      <c r="B53" s="1953"/>
      <c r="C53" s="1776"/>
      <c r="D53" s="1776"/>
      <c r="E53" s="1776"/>
      <c r="F53" s="1776"/>
      <c r="G53" s="1777"/>
    </row>
    <row r="54" spans="2:7" s="9" customFormat="1" ht="16.5" customHeight="1">
      <c r="B54" s="1953"/>
      <c r="C54" s="1776"/>
      <c r="D54" s="1776"/>
      <c r="E54" s="1776"/>
      <c r="F54" s="1776"/>
      <c r="G54" s="1777"/>
    </row>
    <row r="55" spans="2:7" s="9" customFormat="1" ht="16.5" customHeight="1">
      <c r="B55" s="1953"/>
      <c r="C55" s="1776"/>
      <c r="D55" s="1776"/>
      <c r="E55" s="1776"/>
      <c r="F55" s="1776"/>
      <c r="G55" s="1777"/>
    </row>
    <row r="56" spans="2:7" s="9" customFormat="1" ht="16.5" customHeight="1">
      <c r="B56" s="1953"/>
      <c r="C56" s="1776"/>
      <c r="D56" s="1776"/>
      <c r="E56" s="1776"/>
      <c r="F56" s="1776"/>
      <c r="G56" s="1777"/>
    </row>
    <row r="57" spans="2:7" s="9" customFormat="1" ht="16.5" customHeight="1">
      <c r="B57" s="1953"/>
      <c r="C57" s="1776"/>
      <c r="D57" s="1776"/>
      <c r="E57" s="1776"/>
      <c r="F57" s="1776"/>
      <c r="G57" s="1777"/>
    </row>
    <row r="58" spans="2:7" s="9" customFormat="1" ht="16.5" customHeight="1">
      <c r="B58" s="1953"/>
      <c r="C58" s="1776"/>
      <c r="D58" s="1776"/>
      <c r="E58" s="1776"/>
      <c r="F58" s="1776"/>
      <c r="G58" s="1777"/>
    </row>
    <row r="59" spans="2:7" s="9" customFormat="1" ht="16.5" customHeight="1">
      <c r="B59" s="1987"/>
      <c r="C59" s="1988"/>
      <c r="D59" s="1988"/>
      <c r="E59" s="1988"/>
      <c r="F59" s="1988"/>
      <c r="G59" s="1989"/>
    </row>
    <row r="60" spans="2:7" ht="16.5" customHeight="1" thickBot="1">
      <c r="B60" s="1985"/>
      <c r="C60" s="1781"/>
      <c r="D60" s="1781"/>
      <c r="E60" s="1781"/>
      <c r="F60" s="1781"/>
      <c r="G60" s="1986"/>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I54"/>
  <sheetViews>
    <sheetView workbookViewId="0"/>
  </sheetViews>
  <sheetFormatPr defaultColWidth="9.6640625" defaultRowHeight="16.5" customHeight="1"/>
  <cols>
    <col min="1" max="1" width="4.21875" style="2" customWidth="1"/>
    <col min="2" max="2" width="9.6640625" style="2" customWidth="1"/>
    <col min="3" max="3" width="40.44140625" style="2" bestFit="1" customWidth="1"/>
    <col min="4" max="4" width="10.88671875" style="2" bestFit="1" customWidth="1"/>
    <col min="5" max="5" width="11.5546875" style="2" customWidth="1"/>
    <col min="6" max="6" width="8.77734375" style="63" customWidth="1"/>
    <col min="7" max="7" width="17.77734375" style="63" customWidth="1"/>
    <col min="8" max="8" width="13" style="63"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E1" s="1722"/>
      <c r="F1" s="178"/>
      <c r="G1" s="520" t="s">
        <v>958</v>
      </c>
      <c r="H1" s="520">
        <f>+'E-2'!F1</f>
        <v>43100</v>
      </c>
    </row>
    <row r="2" spans="2:9" ht="16.5" customHeight="1" thickTop="1">
      <c r="B2" s="1850"/>
      <c r="C2" s="1651"/>
      <c r="D2" s="1651"/>
      <c r="E2" s="1651"/>
      <c r="F2" s="1651"/>
      <c r="G2" s="1651"/>
      <c r="H2" s="1652"/>
      <c r="I2" s="28"/>
    </row>
    <row r="3" spans="2:9" ht="21" customHeight="1">
      <c r="B3" s="1996" t="s">
        <v>102</v>
      </c>
      <c r="C3" s="1997"/>
      <c r="D3" s="1997"/>
      <c r="E3" s="1997"/>
      <c r="F3" s="1997"/>
      <c r="G3" s="1997"/>
      <c r="H3" s="1998"/>
      <c r="I3" s="28"/>
    </row>
    <row r="4" spans="2:9" ht="21" customHeight="1" thickBot="1">
      <c r="B4" s="1886" t="s">
        <v>103</v>
      </c>
      <c r="C4" s="1887"/>
      <c r="D4" s="1887"/>
      <c r="E4" s="1887"/>
      <c r="F4" s="1887"/>
      <c r="G4" s="1887"/>
      <c r="H4" s="1888"/>
      <c r="I4" s="28"/>
    </row>
    <row r="5" spans="2:9" ht="29.25" customHeight="1" thickTop="1" thickBot="1">
      <c r="B5" s="1993" t="s">
        <v>117</v>
      </c>
      <c r="C5" s="1994"/>
      <c r="D5" s="1994"/>
      <c r="E5" s="1994"/>
      <c r="F5" s="1994"/>
      <c r="G5" s="1994"/>
      <c r="H5" s="1995"/>
      <c r="I5" s="28"/>
    </row>
    <row r="6" spans="2:9" s="9" customFormat="1" ht="16.5" customHeight="1" thickTop="1" thickBot="1">
      <c r="B6" s="1944" t="s">
        <v>959</v>
      </c>
      <c r="C6" s="701"/>
      <c r="D6" s="619" t="s">
        <v>105</v>
      </c>
      <c r="E6" s="620" t="s">
        <v>571</v>
      </c>
      <c r="F6" s="1999" t="s">
        <v>107</v>
      </c>
      <c r="G6" s="2000"/>
      <c r="H6" s="621" t="s">
        <v>111</v>
      </c>
      <c r="I6" s="24"/>
    </row>
    <row r="7" spans="2:9" s="9" customFormat="1" ht="16.5" customHeight="1">
      <c r="B7" s="1945"/>
      <c r="C7" s="622" t="s">
        <v>104</v>
      </c>
      <c r="D7" s="622" t="s">
        <v>106</v>
      </c>
      <c r="E7" s="663" t="s">
        <v>106</v>
      </c>
      <c r="F7" s="702" t="s">
        <v>108</v>
      </c>
      <c r="G7" s="664" t="s">
        <v>109</v>
      </c>
      <c r="H7" s="624" t="s">
        <v>112</v>
      </c>
      <c r="I7" s="24"/>
    </row>
    <row r="8" spans="2:9" s="9" customFormat="1" ht="16.5" customHeight="1" thickBot="1">
      <c r="B8" s="1946"/>
      <c r="C8" s="625" t="s">
        <v>1028</v>
      </c>
      <c r="D8" s="625" t="s">
        <v>1029</v>
      </c>
      <c r="E8" s="626" t="s">
        <v>1030</v>
      </c>
      <c r="F8" s="625" t="s">
        <v>1031</v>
      </c>
      <c r="G8" s="665" t="s">
        <v>1032</v>
      </c>
      <c r="H8" s="627" t="s">
        <v>110</v>
      </c>
      <c r="I8" s="24"/>
    </row>
    <row r="9" spans="2:9" s="9" customFormat="1" ht="21.75" customHeight="1">
      <c r="B9" s="589">
        <v>1</v>
      </c>
      <c r="C9" s="687"/>
      <c r="D9" s="687"/>
      <c r="E9" s="687"/>
      <c r="F9" s="712"/>
      <c r="G9" s="713"/>
      <c r="H9" s="714"/>
      <c r="I9" s="24"/>
    </row>
    <row r="10" spans="2:9" s="9" customFormat="1" ht="21.75" customHeight="1">
      <c r="B10" s="589">
        <v>2</v>
      </c>
      <c r="C10" s="655"/>
      <c r="D10" s="655"/>
      <c r="E10" s="655"/>
      <c r="F10" s="692"/>
      <c r="G10" s="715"/>
      <c r="H10" s="693"/>
      <c r="I10" s="24"/>
    </row>
    <row r="11" spans="2:9" s="9" customFormat="1" ht="21.75" customHeight="1">
      <c r="B11" s="589">
        <v>3</v>
      </c>
      <c r="C11" s="655"/>
      <c r="D11" s="655"/>
      <c r="E11" s="655"/>
      <c r="F11" s="692"/>
      <c r="G11" s="715"/>
      <c r="H11" s="693"/>
      <c r="I11" s="24"/>
    </row>
    <row r="12" spans="2:9" s="9" customFormat="1" ht="21.75" customHeight="1">
      <c r="B12" s="589">
        <v>4</v>
      </c>
      <c r="C12" s="689"/>
      <c r="D12" s="689"/>
      <c r="E12" s="689"/>
      <c r="F12" s="716"/>
      <c r="G12" s="717"/>
      <c r="H12" s="695"/>
      <c r="I12" s="24"/>
    </row>
    <row r="13" spans="2:9" s="9" customFormat="1" ht="21.75" customHeight="1">
      <c r="B13" s="589">
        <v>5</v>
      </c>
      <c r="C13" s="689"/>
      <c r="D13" s="718"/>
      <c r="E13" s="718"/>
      <c r="F13" s="719"/>
      <c r="G13" s="720"/>
      <c r="H13" s="721"/>
      <c r="I13" s="24"/>
    </row>
    <row r="14" spans="2:9" s="9" customFormat="1" ht="21.75" customHeight="1">
      <c r="B14" s="589">
        <v>6</v>
      </c>
      <c r="C14" s="659" t="s">
        <v>113</v>
      </c>
      <c r="D14" s="722"/>
      <c r="E14" s="703">
        <f>SUM(E9:E13)</f>
        <v>0</v>
      </c>
      <c r="F14" s="723"/>
      <c r="G14" s="724"/>
      <c r="H14" s="725"/>
      <c r="I14" s="24"/>
    </row>
    <row r="15" spans="2:9" s="9" customFormat="1" ht="21.75" customHeight="1" thickBot="1">
      <c r="B15" s="707"/>
      <c r="C15" s="708"/>
      <c r="D15" s="709"/>
      <c r="E15" s="709"/>
      <c r="F15" s="710"/>
      <c r="G15" s="711"/>
      <c r="H15" s="672"/>
      <c r="I15" s="24"/>
    </row>
    <row r="16" spans="2:9" s="9" customFormat="1" ht="16.5" customHeight="1" thickTop="1">
      <c r="B16" s="2003" t="s">
        <v>114</v>
      </c>
      <c r="C16" s="2004"/>
      <c r="D16" s="2004"/>
      <c r="E16" s="2004"/>
      <c r="F16" s="2004"/>
      <c r="G16" s="2004"/>
      <c r="H16" s="2005"/>
      <c r="I16" s="24"/>
    </row>
    <row r="17" spans="2:9" s="9" customFormat="1" ht="16.5" customHeight="1" thickBot="1">
      <c r="B17" s="1851"/>
      <c r="C17" s="1725"/>
      <c r="D17" s="1725"/>
      <c r="E17" s="1725"/>
      <c r="F17" s="1725"/>
      <c r="G17" s="1725"/>
      <c r="H17" s="1726"/>
      <c r="I17" s="29"/>
    </row>
    <row r="18" spans="2:9" s="9" customFormat="1" ht="16.5" customHeight="1" thickTop="1" thickBot="1">
      <c r="B18" s="1867" t="s">
        <v>959</v>
      </c>
      <c r="C18" s="188"/>
      <c r="D18" s="187" t="s">
        <v>105</v>
      </c>
      <c r="E18" s="189" t="s">
        <v>571</v>
      </c>
      <c r="F18" s="2001" t="s">
        <v>107</v>
      </c>
      <c r="G18" s="2002"/>
      <c r="H18" s="196" t="s">
        <v>111</v>
      </c>
      <c r="I18" s="24"/>
    </row>
    <row r="19" spans="2:9" s="9" customFormat="1" ht="16.5" customHeight="1">
      <c r="B19" s="1875"/>
      <c r="C19" s="190" t="s">
        <v>104</v>
      </c>
      <c r="D19" s="190" t="s">
        <v>106</v>
      </c>
      <c r="E19" s="225" t="s">
        <v>106</v>
      </c>
      <c r="F19" s="290" t="s">
        <v>108</v>
      </c>
      <c r="G19" s="226" t="s">
        <v>109</v>
      </c>
      <c r="H19" s="197" t="s">
        <v>112</v>
      </c>
      <c r="I19" s="24"/>
    </row>
    <row r="20" spans="2:9" s="9" customFormat="1" ht="16.5" customHeight="1" thickBot="1">
      <c r="B20" s="1868"/>
      <c r="C20" s="192" t="s">
        <v>1028</v>
      </c>
      <c r="D20" s="192" t="s">
        <v>1029</v>
      </c>
      <c r="E20" s="194" t="s">
        <v>1030</v>
      </c>
      <c r="F20" s="192" t="s">
        <v>1031</v>
      </c>
      <c r="G20" s="227" t="s">
        <v>1032</v>
      </c>
      <c r="H20" s="195" t="s">
        <v>110</v>
      </c>
      <c r="I20" s="24"/>
    </row>
    <row r="21" spans="2:9" s="9" customFormat="1" ht="21.75" customHeight="1">
      <c r="B21" s="86">
        <v>7</v>
      </c>
      <c r="C21" s="726"/>
      <c r="D21" s="726"/>
      <c r="E21" s="726"/>
      <c r="F21" s="727"/>
      <c r="G21" s="728"/>
      <c r="H21" s="729"/>
      <c r="I21" s="24"/>
    </row>
    <row r="22" spans="2:9" s="9" customFormat="1" ht="21.75" customHeight="1">
      <c r="B22" s="86">
        <v>8</v>
      </c>
      <c r="C22" s="161"/>
      <c r="D22" s="161"/>
      <c r="E22" s="161"/>
      <c r="F22" s="445"/>
      <c r="G22" s="480"/>
      <c r="H22" s="730"/>
      <c r="I22" s="24"/>
    </row>
    <row r="23" spans="2:9" s="9" customFormat="1" ht="21.75" customHeight="1">
      <c r="B23" s="86">
        <v>9</v>
      </c>
      <c r="C23" s="161"/>
      <c r="D23" s="161"/>
      <c r="E23" s="161"/>
      <c r="F23" s="445"/>
      <c r="G23" s="480"/>
      <c r="H23" s="730"/>
      <c r="I23" s="24"/>
    </row>
    <row r="24" spans="2:9" s="9" customFormat="1" ht="21.75" customHeight="1">
      <c r="B24" s="86">
        <v>10</v>
      </c>
      <c r="C24" s="488"/>
      <c r="D24" s="488"/>
      <c r="E24" s="488"/>
      <c r="F24" s="562"/>
      <c r="G24" s="486"/>
      <c r="H24" s="505"/>
      <c r="I24" s="24"/>
    </row>
    <row r="25" spans="2:9" s="9" customFormat="1" ht="21.75" customHeight="1">
      <c r="B25" s="86">
        <v>11</v>
      </c>
      <c r="C25" s="488"/>
      <c r="D25" s="731"/>
      <c r="E25" s="731"/>
      <c r="F25" s="732"/>
      <c r="G25" s="733"/>
      <c r="H25" s="734"/>
      <c r="I25" s="24"/>
    </row>
    <row r="26" spans="2:9" s="9" customFormat="1" ht="21.75" customHeight="1">
      <c r="B26" s="86">
        <v>12</v>
      </c>
      <c r="C26" s="201" t="s">
        <v>113</v>
      </c>
      <c r="D26" s="703"/>
      <c r="E26" s="274">
        <f>SUM(E21:E25)</f>
        <v>0</v>
      </c>
      <c r="F26" s="704"/>
      <c r="G26" s="705"/>
      <c r="H26" s="706"/>
      <c r="I26" s="24"/>
    </row>
    <row r="27" spans="2:9" s="9" customFormat="1" ht="21.75" customHeight="1" thickBot="1">
      <c r="B27" s="88"/>
      <c r="C27" s="287"/>
      <c r="D27" s="289"/>
      <c r="E27" s="289"/>
      <c r="F27" s="235"/>
      <c r="G27" s="233"/>
      <c r="H27" s="237"/>
      <c r="I27" s="24"/>
    </row>
    <row r="28" spans="2:9" s="9" customFormat="1" ht="16.5" customHeight="1" thickTop="1">
      <c r="B28" s="2003" t="s">
        <v>115</v>
      </c>
      <c r="C28" s="2004"/>
      <c r="D28" s="2004"/>
      <c r="E28" s="2004"/>
      <c r="F28" s="2004"/>
      <c r="G28" s="2004"/>
      <c r="H28" s="2005"/>
      <c r="I28" s="24"/>
    </row>
    <row r="29" spans="2:9" s="9" customFormat="1" ht="16.5" customHeight="1" thickBot="1">
      <c r="B29" s="1851"/>
      <c r="C29" s="1725"/>
      <c r="D29" s="1725"/>
      <c r="E29" s="1725"/>
      <c r="F29" s="1725"/>
      <c r="G29" s="1725"/>
      <c r="H29" s="1726"/>
      <c r="I29" s="24"/>
    </row>
    <row r="30" spans="2:9" s="9" customFormat="1" ht="16.5" customHeight="1" thickTop="1" thickBot="1">
      <c r="B30" s="1867" t="s">
        <v>959</v>
      </c>
      <c r="C30" s="188"/>
      <c r="D30" s="187" t="s">
        <v>105</v>
      </c>
      <c r="E30" s="189" t="s">
        <v>571</v>
      </c>
      <c r="F30" s="2001" t="s">
        <v>107</v>
      </c>
      <c r="G30" s="2002"/>
      <c r="H30" s="196" t="s">
        <v>111</v>
      </c>
      <c r="I30" s="24"/>
    </row>
    <row r="31" spans="2:9" s="9" customFormat="1" ht="16.5" customHeight="1">
      <c r="B31" s="1875"/>
      <c r="C31" s="190" t="s">
        <v>104</v>
      </c>
      <c r="D31" s="190" t="s">
        <v>106</v>
      </c>
      <c r="E31" s="225" t="s">
        <v>106</v>
      </c>
      <c r="F31" s="290" t="s">
        <v>108</v>
      </c>
      <c r="G31" s="226" t="s">
        <v>109</v>
      </c>
      <c r="H31" s="197" t="s">
        <v>112</v>
      </c>
      <c r="I31" s="24"/>
    </row>
    <row r="32" spans="2:9" s="9" customFormat="1" ht="16.5" customHeight="1" thickBot="1">
      <c r="B32" s="1868"/>
      <c r="C32" s="192" t="s">
        <v>1028</v>
      </c>
      <c r="D32" s="192" t="s">
        <v>1029</v>
      </c>
      <c r="E32" s="194" t="s">
        <v>1030</v>
      </c>
      <c r="F32" s="192" t="s">
        <v>1031</v>
      </c>
      <c r="G32" s="227" t="s">
        <v>1032</v>
      </c>
      <c r="H32" s="195" t="s">
        <v>110</v>
      </c>
      <c r="I32" s="24"/>
    </row>
    <row r="33" spans="2:9" s="9" customFormat="1" ht="21.75" customHeight="1">
      <c r="B33" s="86">
        <v>13</v>
      </c>
      <c r="C33" s="726"/>
      <c r="D33" s="726"/>
      <c r="E33" s="726"/>
      <c r="F33" s="727"/>
      <c r="G33" s="728"/>
      <c r="H33" s="729"/>
      <c r="I33" s="24"/>
    </row>
    <row r="34" spans="2:9" s="9" customFormat="1" ht="21.75" customHeight="1">
      <c r="B34" s="86">
        <v>14</v>
      </c>
      <c r="C34" s="161"/>
      <c r="D34" s="161"/>
      <c r="E34" s="161"/>
      <c r="F34" s="445"/>
      <c r="G34" s="480"/>
      <c r="H34" s="730"/>
      <c r="I34" s="24"/>
    </row>
    <row r="35" spans="2:9" s="9" customFormat="1" ht="21.75" customHeight="1">
      <c r="B35" s="86">
        <v>15</v>
      </c>
      <c r="C35" s="161"/>
      <c r="D35" s="161"/>
      <c r="E35" s="161"/>
      <c r="F35" s="445"/>
      <c r="G35" s="480"/>
      <c r="H35" s="730"/>
      <c r="I35" s="24"/>
    </row>
    <row r="36" spans="2:9" s="9" customFormat="1" ht="21.75" customHeight="1">
      <c r="B36" s="86">
        <v>16</v>
      </c>
      <c r="C36" s="488"/>
      <c r="D36" s="488"/>
      <c r="E36" s="488"/>
      <c r="F36" s="562"/>
      <c r="G36" s="486"/>
      <c r="H36" s="505"/>
      <c r="I36" s="24"/>
    </row>
    <row r="37" spans="2:9" s="9" customFormat="1" ht="21.75" customHeight="1">
      <c r="B37" s="86">
        <v>17</v>
      </c>
      <c r="C37" s="488"/>
      <c r="D37" s="731"/>
      <c r="E37" s="731"/>
      <c r="F37" s="732"/>
      <c r="G37" s="733"/>
      <c r="H37" s="734"/>
      <c r="I37" s="24"/>
    </row>
    <row r="38" spans="2:9" s="9" customFormat="1" ht="21.75" customHeight="1">
      <c r="B38" s="86">
        <v>18</v>
      </c>
      <c r="C38" s="201" t="s">
        <v>113</v>
      </c>
      <c r="D38" s="703"/>
      <c r="E38" s="274">
        <f>SUM(E33:E37)</f>
        <v>0</v>
      </c>
      <c r="F38" s="704"/>
      <c r="G38" s="705"/>
      <c r="H38" s="706"/>
      <c r="I38" s="24"/>
    </row>
    <row r="39" spans="2:9" s="9" customFormat="1" ht="21.75" customHeight="1" thickBot="1">
      <c r="B39" s="88"/>
      <c r="C39" s="287"/>
      <c r="D39" s="289"/>
      <c r="E39" s="289"/>
      <c r="F39" s="235"/>
      <c r="G39" s="233"/>
      <c r="H39" s="237"/>
      <c r="I39" s="24"/>
    </row>
    <row r="40" spans="2:9" s="9" customFormat="1" ht="16.5" customHeight="1" thickTop="1">
      <c r="B40" s="1990"/>
      <c r="C40" s="1991"/>
      <c r="D40" s="1991"/>
      <c r="E40" s="1991"/>
      <c r="F40" s="1991"/>
      <c r="G40" s="1991"/>
      <c r="H40" s="1992"/>
    </row>
    <row r="41" spans="2:9" s="9" customFormat="1" ht="16.5" customHeight="1">
      <c r="B41" s="1775"/>
      <c r="C41" s="1776"/>
      <c r="D41" s="1776"/>
      <c r="E41" s="1776"/>
      <c r="F41" s="1776"/>
      <c r="G41" s="1776"/>
      <c r="H41" s="1777"/>
    </row>
    <row r="42" spans="2:9" s="9" customFormat="1" ht="16.5" customHeight="1">
      <c r="B42" s="1775"/>
      <c r="C42" s="1776"/>
      <c r="D42" s="1776"/>
      <c r="E42" s="1776"/>
      <c r="F42" s="1776"/>
      <c r="G42" s="1776"/>
      <c r="H42" s="1777"/>
    </row>
    <row r="43" spans="2:9" s="9" customFormat="1" ht="16.5" customHeight="1">
      <c r="B43" s="1775"/>
      <c r="C43" s="1776"/>
      <c r="D43" s="1776"/>
      <c r="E43" s="1776"/>
      <c r="F43" s="1776"/>
      <c r="G43" s="1776"/>
      <c r="H43" s="1777"/>
    </row>
    <row r="44" spans="2:9" s="9" customFormat="1" ht="16.5" customHeight="1">
      <c r="B44" s="1775"/>
      <c r="C44" s="1776"/>
      <c r="D44" s="1776"/>
      <c r="E44" s="1776"/>
      <c r="F44" s="1776"/>
      <c r="G44" s="1776"/>
      <c r="H44" s="1777"/>
    </row>
    <row r="45" spans="2:9" s="9" customFormat="1" ht="16.5" customHeight="1">
      <c r="B45" s="1775"/>
      <c r="C45" s="1776"/>
      <c r="D45" s="1776"/>
      <c r="E45" s="1776"/>
      <c r="F45" s="1776"/>
      <c r="G45" s="1776"/>
      <c r="H45" s="1777"/>
    </row>
    <row r="46" spans="2:9" s="9" customFormat="1" ht="16.5" customHeight="1">
      <c r="B46" s="1775"/>
      <c r="C46" s="1776"/>
      <c r="D46" s="1776"/>
      <c r="E46" s="1776"/>
      <c r="F46" s="1776"/>
      <c r="G46" s="1776"/>
      <c r="H46" s="1777"/>
    </row>
    <row r="47" spans="2:9" s="9" customFormat="1" ht="16.5" customHeight="1">
      <c r="B47" s="1775"/>
      <c r="C47" s="1776"/>
      <c r="D47" s="1776"/>
      <c r="E47" s="1776"/>
      <c r="F47" s="1776"/>
      <c r="G47" s="1776"/>
      <c r="H47" s="1777"/>
    </row>
    <row r="48" spans="2:9" s="9" customFormat="1" ht="16.5" customHeight="1">
      <c r="B48" s="1775"/>
      <c r="C48" s="1776"/>
      <c r="D48" s="1776"/>
      <c r="E48" s="1776"/>
      <c r="F48" s="1776"/>
      <c r="G48" s="1776"/>
      <c r="H48" s="1777"/>
    </row>
    <row r="49" spans="2:8" s="9" customFormat="1" ht="16.5" customHeight="1">
      <c r="B49" s="1775"/>
      <c r="C49" s="1776"/>
      <c r="D49" s="1776"/>
      <c r="E49" s="1776"/>
      <c r="F49" s="1776"/>
      <c r="G49" s="1776"/>
      <c r="H49" s="1777"/>
    </row>
    <row r="50" spans="2:8" s="9" customFormat="1" ht="16.5" customHeight="1">
      <c r="B50" s="1775"/>
      <c r="C50" s="1776"/>
      <c r="D50" s="1776"/>
      <c r="E50" s="1776"/>
      <c r="F50" s="1776"/>
      <c r="G50" s="1776"/>
      <c r="H50" s="1777"/>
    </row>
    <row r="51" spans="2:8" s="9" customFormat="1" ht="16.5" customHeight="1">
      <c r="B51" s="1779"/>
      <c r="C51" s="1776"/>
      <c r="D51" s="1776"/>
      <c r="E51" s="1776"/>
      <c r="F51" s="1776"/>
      <c r="G51" s="1776"/>
      <c r="H51" s="1777"/>
    </row>
    <row r="52" spans="2:8" s="9" customFormat="1" ht="16.5" customHeight="1">
      <c r="B52" s="1779"/>
      <c r="C52" s="1776"/>
      <c r="D52" s="1776"/>
      <c r="E52" s="1776"/>
      <c r="F52" s="1776"/>
      <c r="G52" s="1776"/>
      <c r="H52" s="1777"/>
    </row>
    <row r="53" spans="2:8" ht="16.5" customHeight="1" thickBot="1">
      <c r="B53" s="1780"/>
      <c r="C53" s="1781"/>
      <c r="D53" s="1781"/>
      <c r="E53" s="1781"/>
      <c r="F53" s="1781"/>
      <c r="G53" s="1781"/>
      <c r="H53" s="1986"/>
    </row>
    <row r="54" spans="2:8" ht="16.5" customHeight="1" thickTop="1"/>
  </sheetData>
  <mergeCells count="27">
    <mergeCell ref="B53:H53"/>
    <mergeCell ref="B47:H47"/>
    <mergeCell ref="B48:H48"/>
    <mergeCell ref="B49:H49"/>
    <mergeCell ref="B50:H50"/>
    <mergeCell ref="B51:H51"/>
    <mergeCell ref="B16:H17"/>
    <mergeCell ref="B18:B20"/>
    <mergeCell ref="F18:G18"/>
    <mergeCell ref="B28:H29"/>
    <mergeCell ref="B52:H52"/>
    <mergeCell ref="B43:H43"/>
    <mergeCell ref="B44:H44"/>
    <mergeCell ref="B45:H45"/>
    <mergeCell ref="B46:H46"/>
    <mergeCell ref="C1:E1"/>
    <mergeCell ref="B40:H40"/>
    <mergeCell ref="B41:H41"/>
    <mergeCell ref="B42:H42"/>
    <mergeCell ref="B2:H2"/>
    <mergeCell ref="B5:H5"/>
    <mergeCell ref="B6:B8"/>
    <mergeCell ref="B3:H3"/>
    <mergeCell ref="F6:G6"/>
    <mergeCell ref="B30:B32"/>
    <mergeCell ref="F30:G30"/>
    <mergeCell ref="B4:H4"/>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48"/>
  <sheetViews>
    <sheetView workbookViewId="0">
      <selection activeCell="B24" sqref="B24:P24"/>
    </sheetView>
  </sheetViews>
  <sheetFormatPr defaultColWidth="9.6640625" defaultRowHeight="16.5" customHeight="1"/>
  <cols>
    <col min="1" max="1" width="2.5546875" style="2" bestFit="1" customWidth="1"/>
    <col min="2" max="2" width="9.109375" style="2" customWidth="1"/>
    <col min="3" max="3" width="14.6640625" style="2" customWidth="1"/>
    <col min="4" max="4" width="11.33203125" style="2" customWidth="1"/>
    <col min="5" max="5" width="12.109375" style="2" customWidth="1"/>
    <col min="6" max="6" width="6" style="2" customWidth="1"/>
    <col min="7" max="7" width="11.33203125" style="63" customWidth="1"/>
    <col min="8" max="8" width="8.77734375" style="63" customWidth="1"/>
    <col min="9" max="9" width="7.77734375" style="63" customWidth="1"/>
    <col min="10" max="10" width="14.109375" style="2" customWidth="1"/>
    <col min="11" max="11" width="19.109375" style="2" customWidth="1"/>
    <col min="12" max="12" width="16.109375" style="2" bestFit="1" customWidth="1"/>
    <col min="13" max="13" width="10.6640625" style="2" customWidth="1"/>
    <col min="14" max="14" width="10.109375" style="2" customWidth="1"/>
    <col min="15" max="15" width="9.6640625" style="2" customWidth="1"/>
    <col min="16" max="16" width="13.88671875" style="2" customWidth="1"/>
    <col min="17" max="16384" width="9.6640625" style="2"/>
  </cols>
  <sheetData>
    <row r="1" spans="1:16" s="9" customFormat="1" ht="16.5" customHeight="1" thickBot="1">
      <c r="B1" s="9" t="s">
        <v>957</v>
      </c>
      <c r="C1" s="1722" t="str">
        <f>+'E-2'!C1:D1</f>
        <v>Insert Utility Name on E-2 and it will be placed throughout report</v>
      </c>
      <c r="D1" s="1722"/>
      <c r="E1" s="1722"/>
      <c r="F1" s="1722"/>
      <c r="G1" s="520"/>
      <c r="H1" s="477"/>
      <c r="I1" s="178"/>
      <c r="O1" s="23" t="s">
        <v>958</v>
      </c>
      <c r="P1" s="477">
        <f>+'E-2'!F1</f>
        <v>43100</v>
      </c>
    </row>
    <row r="2" spans="1:16" ht="16.5" customHeight="1" thickTop="1">
      <c r="A2" s="2032" t="s">
        <v>874</v>
      </c>
      <c r="B2" s="1850"/>
      <c r="C2" s="1651"/>
      <c r="D2" s="1651"/>
      <c r="E2" s="1651"/>
      <c r="F2" s="1651"/>
      <c r="G2" s="1651"/>
      <c r="H2" s="1651"/>
      <c r="I2" s="1651"/>
      <c r="J2" s="1651"/>
      <c r="K2" s="1651"/>
      <c r="L2" s="1651"/>
      <c r="M2" s="1651"/>
      <c r="N2" s="1651"/>
      <c r="O2" s="1651"/>
      <c r="P2" s="1652"/>
    </row>
    <row r="3" spans="1:16" ht="21" customHeight="1">
      <c r="A3" s="2032"/>
      <c r="B3" s="2039" t="s">
        <v>118</v>
      </c>
      <c r="C3" s="2040"/>
      <c r="D3" s="2040"/>
      <c r="E3" s="2040"/>
      <c r="F3" s="2040"/>
      <c r="G3" s="2040"/>
      <c r="H3" s="2040"/>
      <c r="I3" s="2040"/>
      <c r="J3" s="2040"/>
      <c r="K3" s="2040"/>
      <c r="L3" s="2040"/>
      <c r="M3" s="2040"/>
      <c r="N3" s="2040"/>
      <c r="O3" s="2040"/>
      <c r="P3" s="2041"/>
    </row>
    <row r="4" spans="1:16" ht="21" customHeight="1" thickBot="1">
      <c r="A4" s="2032"/>
      <c r="B4" s="1886"/>
      <c r="C4" s="1887"/>
      <c r="D4" s="1887"/>
      <c r="E4" s="1887"/>
      <c r="F4" s="1887"/>
      <c r="G4" s="1887"/>
      <c r="H4" s="1887"/>
      <c r="I4" s="1887"/>
      <c r="J4" s="1887"/>
      <c r="K4" s="1887"/>
      <c r="L4" s="1887"/>
      <c r="M4" s="1887"/>
      <c r="N4" s="1887"/>
      <c r="O4" s="1887"/>
      <c r="P4" s="1888"/>
    </row>
    <row r="5" spans="1:16" ht="29.25" customHeight="1" thickTop="1" thickBot="1">
      <c r="A5" s="2032"/>
      <c r="B5" s="2036" t="s">
        <v>119</v>
      </c>
      <c r="C5" s="2037"/>
      <c r="D5" s="2037"/>
      <c r="E5" s="2037"/>
      <c r="F5" s="2037"/>
      <c r="G5" s="2037"/>
      <c r="H5" s="2037"/>
      <c r="I5" s="2037"/>
      <c r="J5" s="2037"/>
      <c r="K5" s="2037"/>
      <c r="L5" s="2037"/>
      <c r="M5" s="2037"/>
      <c r="N5" s="2037"/>
      <c r="O5" s="2037"/>
      <c r="P5" s="2038"/>
    </row>
    <row r="6" spans="1:16" s="9" customFormat="1" ht="14.25" thickTop="1" thickBot="1">
      <c r="A6" s="2032"/>
      <c r="B6" s="1867" t="s">
        <v>959</v>
      </c>
      <c r="C6" s="2051"/>
      <c r="D6" s="2052"/>
      <c r="E6" s="2012" t="s">
        <v>121</v>
      </c>
      <c r="F6" s="2013"/>
      <c r="G6" s="2014"/>
      <c r="H6" s="2049" t="s">
        <v>122</v>
      </c>
      <c r="I6" s="2050"/>
      <c r="J6" s="444"/>
      <c r="K6" s="187" t="s">
        <v>123</v>
      </c>
      <c r="L6" s="2001" t="s">
        <v>125</v>
      </c>
      <c r="M6" s="2011"/>
      <c r="N6" s="2002"/>
      <c r="O6" s="2022" t="s">
        <v>129</v>
      </c>
      <c r="P6" s="2007" t="s">
        <v>130</v>
      </c>
    </row>
    <row r="7" spans="1:16" s="9" customFormat="1" ht="12.75">
      <c r="A7" s="2032"/>
      <c r="B7" s="1875"/>
      <c r="C7" s="2009" t="s">
        <v>120</v>
      </c>
      <c r="D7" s="2010"/>
      <c r="E7" s="2015"/>
      <c r="F7" s="2016"/>
      <c r="G7" s="2017"/>
      <c r="H7" s="2009"/>
      <c r="I7" s="2010"/>
      <c r="J7" s="226"/>
      <c r="K7" s="190" t="s">
        <v>124</v>
      </c>
      <c r="L7" s="190" t="s">
        <v>126</v>
      </c>
      <c r="M7" s="2009" t="s">
        <v>127</v>
      </c>
      <c r="N7" s="2010"/>
      <c r="O7" s="2023"/>
      <c r="P7" s="2008"/>
    </row>
    <row r="8" spans="1:16" s="9" customFormat="1" ht="13.5" thickBot="1">
      <c r="A8" s="2032"/>
      <c r="B8" s="1868"/>
      <c r="C8" s="1899" t="s">
        <v>1028</v>
      </c>
      <c r="D8" s="1901"/>
      <c r="E8" s="1899" t="s">
        <v>1029</v>
      </c>
      <c r="F8" s="1900"/>
      <c r="G8" s="1901"/>
      <c r="H8" s="1899" t="s">
        <v>1030</v>
      </c>
      <c r="I8" s="1901"/>
      <c r="J8" s="227" t="s">
        <v>1031</v>
      </c>
      <c r="K8" s="192" t="s">
        <v>1032</v>
      </c>
      <c r="L8" s="192" t="s">
        <v>110</v>
      </c>
      <c r="M8" s="1899" t="s">
        <v>128</v>
      </c>
      <c r="N8" s="1901"/>
      <c r="O8" s="227" t="s">
        <v>131</v>
      </c>
      <c r="P8" s="195" t="s">
        <v>132</v>
      </c>
    </row>
    <row r="9" spans="1:16" s="9" customFormat="1" ht="21.75" customHeight="1">
      <c r="A9" s="2032"/>
      <c r="B9" s="86">
        <v>1</v>
      </c>
      <c r="C9" s="2053" t="s">
        <v>1305</v>
      </c>
      <c r="D9" s="2054"/>
      <c r="E9" s="1735" t="s">
        <v>1300</v>
      </c>
      <c r="F9" s="2006"/>
      <c r="G9" s="1736"/>
      <c r="H9" s="1735" t="s">
        <v>1190</v>
      </c>
      <c r="I9" s="1736"/>
      <c r="J9" s="738"/>
      <c r="K9" s="739">
        <v>8863</v>
      </c>
      <c r="L9" s="739">
        <v>4293</v>
      </c>
      <c r="M9" s="2018">
        <v>99</v>
      </c>
      <c r="N9" s="2019"/>
      <c r="O9" s="739"/>
      <c r="P9" s="741">
        <f>+K9+L9+M9-O9</f>
        <v>13255</v>
      </c>
    </row>
    <row r="10" spans="1:16" s="9" customFormat="1" ht="21.75" customHeight="1">
      <c r="A10" s="2032"/>
      <c r="B10" s="86">
        <v>2</v>
      </c>
      <c r="C10" s="1673" t="s">
        <v>1299</v>
      </c>
      <c r="D10" s="1674"/>
      <c r="E10" s="1673" t="s">
        <v>1300</v>
      </c>
      <c r="F10" s="1669"/>
      <c r="G10" s="1674"/>
      <c r="H10" s="1673" t="s">
        <v>1190</v>
      </c>
      <c r="I10" s="1674"/>
      <c r="J10" s="479"/>
      <c r="K10" s="456">
        <v>17698</v>
      </c>
      <c r="L10" s="456"/>
      <c r="M10" s="1819">
        <v>124</v>
      </c>
      <c r="N10" s="2020"/>
      <c r="O10" s="456"/>
      <c r="P10" s="457">
        <f>+K10+L10+M10-O10</f>
        <v>17822</v>
      </c>
    </row>
    <row r="11" spans="1:16" s="9" customFormat="1" ht="21.75" customHeight="1">
      <c r="A11" s="2032"/>
      <c r="B11" s="86">
        <v>3</v>
      </c>
      <c r="C11" s="1673" t="s">
        <v>1302</v>
      </c>
      <c r="D11" s="1674"/>
      <c r="E11" s="1673" t="s">
        <v>1300</v>
      </c>
      <c r="F11" s="1669"/>
      <c r="G11" s="1674"/>
      <c r="H11" s="1673" t="s">
        <v>1190</v>
      </c>
      <c r="I11" s="1674"/>
      <c r="J11" s="479"/>
      <c r="K11" s="456">
        <v>17738</v>
      </c>
      <c r="L11" s="456"/>
      <c r="M11" s="1819">
        <v>142</v>
      </c>
      <c r="N11" s="2020"/>
      <c r="O11" s="456"/>
      <c r="P11" s="457">
        <f t="shared" ref="P11:P15" si="0">+K11+L11+M11-O11</f>
        <v>17880</v>
      </c>
    </row>
    <row r="12" spans="1:16" s="9" customFormat="1" ht="21.75" customHeight="1">
      <c r="A12" s="2032"/>
      <c r="B12" s="86">
        <v>4</v>
      </c>
      <c r="C12" s="1673" t="s">
        <v>1301</v>
      </c>
      <c r="D12" s="1674"/>
      <c r="E12" s="1673" t="s">
        <v>1300</v>
      </c>
      <c r="F12" s="1669"/>
      <c r="G12" s="1674"/>
      <c r="H12" s="1673" t="s">
        <v>1190</v>
      </c>
      <c r="I12" s="1674"/>
      <c r="J12" s="481"/>
      <c r="K12" s="468">
        <v>13395</v>
      </c>
      <c r="L12" s="468"/>
      <c r="M12" s="1817">
        <v>108</v>
      </c>
      <c r="N12" s="2021"/>
      <c r="O12" s="468"/>
      <c r="P12" s="469">
        <f t="shared" si="0"/>
        <v>13503</v>
      </c>
    </row>
    <row r="13" spans="1:16" s="9" customFormat="1" ht="21.75" customHeight="1">
      <c r="A13" s="2032"/>
      <c r="B13" s="86">
        <v>5</v>
      </c>
      <c r="C13" s="1673" t="s">
        <v>1303</v>
      </c>
      <c r="D13" s="1674"/>
      <c r="E13" s="1673" t="s">
        <v>1300</v>
      </c>
      <c r="F13" s="1669"/>
      <c r="G13" s="1674"/>
      <c r="H13" s="1673" t="s">
        <v>1190</v>
      </c>
      <c r="I13" s="1674"/>
      <c r="J13" s="481"/>
      <c r="K13" s="468">
        <v>13267</v>
      </c>
      <c r="L13" s="464">
        <v>4293</v>
      </c>
      <c r="M13" s="2024">
        <v>126</v>
      </c>
      <c r="N13" s="2025"/>
      <c r="O13" s="464"/>
      <c r="P13" s="465">
        <f t="shared" si="0"/>
        <v>17686</v>
      </c>
    </row>
    <row r="14" spans="1:16" s="9" customFormat="1" ht="21.75" customHeight="1">
      <c r="A14" s="2032"/>
      <c r="B14" s="86">
        <v>6</v>
      </c>
      <c r="C14" s="1717" t="s">
        <v>1304</v>
      </c>
      <c r="D14" s="1718"/>
      <c r="E14" s="1673" t="s">
        <v>1300</v>
      </c>
      <c r="F14" s="1669"/>
      <c r="G14" s="1674"/>
      <c r="H14" s="1673" t="s">
        <v>1190</v>
      </c>
      <c r="I14" s="1674"/>
      <c r="J14" s="737"/>
      <c r="K14" s="460">
        <v>13238</v>
      </c>
      <c r="L14" s="460"/>
      <c r="M14" s="2026">
        <v>106</v>
      </c>
      <c r="N14" s="2027"/>
      <c r="O14" s="460"/>
      <c r="P14" s="461">
        <f t="shared" si="0"/>
        <v>13344</v>
      </c>
    </row>
    <row r="15" spans="1:16" s="9" customFormat="1" ht="21.75" customHeight="1" thickBot="1">
      <c r="A15" s="2032"/>
      <c r="B15" s="86">
        <v>7</v>
      </c>
      <c r="C15" s="2047" t="s">
        <v>113</v>
      </c>
      <c r="D15" s="2048"/>
      <c r="E15" s="2042"/>
      <c r="F15" s="2043"/>
      <c r="G15" s="2044"/>
      <c r="H15" s="2042"/>
      <c r="I15" s="2044"/>
      <c r="J15" s="744"/>
      <c r="K15" s="527">
        <f>SUM(K9:K14)</f>
        <v>84199</v>
      </c>
      <c r="L15" s="527">
        <f>SUM(L9:L14)</f>
        <v>8586</v>
      </c>
      <c r="M15" s="2045">
        <f>SUM(M9:M14)</f>
        <v>705</v>
      </c>
      <c r="N15" s="2046"/>
      <c r="O15" s="527">
        <f>SUM(O9:O14)</f>
        <v>0</v>
      </c>
      <c r="P15" s="528">
        <f t="shared" si="0"/>
        <v>93490</v>
      </c>
    </row>
    <row r="16" spans="1:16" s="9" customFormat="1" ht="16.5" customHeight="1">
      <c r="A16" s="2032"/>
      <c r="B16" s="2029"/>
      <c r="C16" s="2030"/>
      <c r="D16" s="2030"/>
      <c r="E16" s="2030"/>
      <c r="F16" s="2030"/>
      <c r="G16" s="2030"/>
      <c r="H16" s="2030"/>
      <c r="I16" s="2030"/>
      <c r="J16" s="2030"/>
      <c r="K16" s="2030"/>
      <c r="L16" s="2030"/>
      <c r="M16" s="2030"/>
      <c r="N16" s="2030"/>
      <c r="O16" s="2030"/>
      <c r="P16" s="2031"/>
    </row>
    <row r="17" spans="1:16" s="9" customFormat="1" ht="16.5" customHeight="1">
      <c r="A17" s="2032"/>
      <c r="B17" s="1739"/>
      <c r="C17" s="1740"/>
      <c r="D17" s="1740"/>
      <c r="E17" s="1740"/>
      <c r="F17" s="1740"/>
      <c r="G17" s="1740"/>
      <c r="H17" s="1740"/>
      <c r="I17" s="1740"/>
      <c r="J17" s="1740"/>
      <c r="K17" s="1740"/>
      <c r="L17" s="1740"/>
      <c r="M17" s="1740"/>
      <c r="N17" s="1740"/>
      <c r="O17" s="1740"/>
      <c r="P17" s="2028"/>
    </row>
    <row r="18" spans="1:16" s="9" customFormat="1" ht="16.5" customHeight="1">
      <c r="A18" s="2032"/>
      <c r="B18" s="1739"/>
      <c r="C18" s="1740"/>
      <c r="D18" s="1740"/>
      <c r="E18" s="1740"/>
      <c r="F18" s="1740"/>
      <c r="G18" s="1740"/>
      <c r="H18" s="1740"/>
      <c r="I18" s="1740"/>
      <c r="J18" s="1740"/>
      <c r="K18" s="1740"/>
      <c r="L18" s="1740"/>
      <c r="M18" s="1740"/>
      <c r="N18" s="1740"/>
      <c r="O18" s="1740"/>
      <c r="P18" s="2028"/>
    </row>
    <row r="19" spans="1:16" s="9" customFormat="1" ht="16.5" customHeight="1">
      <c r="A19" s="2032"/>
      <c r="B19" s="1739"/>
      <c r="C19" s="1740"/>
      <c r="D19" s="1740"/>
      <c r="E19" s="1740"/>
      <c r="F19" s="1740"/>
      <c r="G19" s="1740"/>
      <c r="H19" s="1740"/>
      <c r="I19" s="1740"/>
      <c r="J19" s="1740"/>
      <c r="K19" s="1740"/>
      <c r="L19" s="1740"/>
      <c r="M19" s="1740"/>
      <c r="N19" s="1740"/>
      <c r="O19" s="1740"/>
      <c r="P19" s="2028"/>
    </row>
    <row r="20" spans="1:16" s="9" customFormat="1" ht="16.5" customHeight="1">
      <c r="A20" s="2032"/>
      <c r="B20" s="1739"/>
      <c r="C20" s="1740"/>
      <c r="D20" s="1740"/>
      <c r="E20" s="1740"/>
      <c r="F20" s="1740"/>
      <c r="G20" s="1740"/>
      <c r="H20" s="1740"/>
      <c r="I20" s="1740"/>
      <c r="J20" s="1740"/>
      <c r="K20" s="1740"/>
      <c r="L20" s="1740"/>
      <c r="M20" s="1740"/>
      <c r="N20" s="1740"/>
      <c r="O20" s="1740"/>
      <c r="P20" s="2028"/>
    </row>
    <row r="21" spans="1:16" s="9" customFormat="1" ht="16.5" customHeight="1">
      <c r="A21" s="2032"/>
      <c r="B21" s="1739"/>
      <c r="C21" s="1740"/>
      <c r="D21" s="1740"/>
      <c r="E21" s="1740"/>
      <c r="F21" s="1740"/>
      <c r="G21" s="1740"/>
      <c r="H21" s="1740"/>
      <c r="I21" s="1740"/>
      <c r="J21" s="1740"/>
      <c r="K21" s="1740"/>
      <c r="L21" s="1740"/>
      <c r="M21" s="1740"/>
      <c r="N21" s="1740"/>
      <c r="O21" s="1740"/>
      <c r="P21" s="2028"/>
    </row>
    <row r="22" spans="1:16" s="9" customFormat="1" ht="16.5" customHeight="1">
      <c r="A22" s="2032"/>
      <c r="B22" s="1739"/>
      <c r="C22" s="1740"/>
      <c r="D22" s="1740"/>
      <c r="E22" s="1740"/>
      <c r="F22" s="1740"/>
      <c r="G22" s="1740"/>
      <c r="H22" s="1740"/>
      <c r="I22" s="1740"/>
      <c r="J22" s="1740"/>
      <c r="K22" s="1740"/>
      <c r="L22" s="1740"/>
      <c r="M22" s="1740"/>
      <c r="N22" s="1740"/>
      <c r="O22" s="1740"/>
      <c r="P22" s="2028"/>
    </row>
    <row r="23" spans="1:16" s="9" customFormat="1" ht="16.5" customHeight="1">
      <c r="A23" s="2032"/>
      <c r="B23" s="1739"/>
      <c r="C23" s="1740"/>
      <c r="D23" s="1740"/>
      <c r="E23" s="1740"/>
      <c r="F23" s="1740"/>
      <c r="G23" s="1740"/>
      <c r="H23" s="1740"/>
      <c r="I23" s="1740"/>
      <c r="J23" s="1740"/>
      <c r="K23" s="1740"/>
      <c r="L23" s="1740"/>
      <c r="M23" s="1740"/>
      <c r="N23" s="1740"/>
      <c r="O23" s="1740"/>
      <c r="P23" s="2028"/>
    </row>
    <row r="24" spans="1:16" s="9" customFormat="1" ht="16.5" customHeight="1">
      <c r="A24" s="2032"/>
      <c r="B24" s="1739" t="s">
        <v>1306</v>
      </c>
      <c r="C24" s="1740"/>
      <c r="D24" s="1740"/>
      <c r="E24" s="1740"/>
      <c r="F24" s="1740"/>
      <c r="G24" s="1740"/>
      <c r="H24" s="1740"/>
      <c r="I24" s="1740"/>
      <c r="J24" s="1740"/>
      <c r="K24" s="1740"/>
      <c r="L24" s="1740"/>
      <c r="M24" s="1740"/>
      <c r="N24" s="1740"/>
      <c r="O24" s="1740"/>
      <c r="P24" s="2028"/>
    </row>
    <row r="25" spans="1:16" s="9" customFormat="1" ht="16.5" customHeight="1">
      <c r="A25" s="2032"/>
      <c r="B25" s="1739"/>
      <c r="C25" s="1740"/>
      <c r="D25" s="1740"/>
      <c r="E25" s="1740"/>
      <c r="F25" s="1740"/>
      <c r="G25" s="1740"/>
      <c r="H25" s="1740"/>
      <c r="I25" s="1740"/>
      <c r="J25" s="1740"/>
      <c r="K25" s="1740"/>
      <c r="L25" s="1740"/>
      <c r="M25" s="1740"/>
      <c r="N25" s="1740"/>
      <c r="O25" s="1740"/>
      <c r="P25" s="2028"/>
    </row>
    <row r="26" spans="1:16" s="9" customFormat="1" ht="16.5" customHeight="1">
      <c r="A26" s="2032"/>
      <c r="B26" s="1739"/>
      <c r="C26" s="1740"/>
      <c r="D26" s="1740"/>
      <c r="E26" s="1740"/>
      <c r="F26" s="1740"/>
      <c r="G26" s="1740"/>
      <c r="H26" s="1740"/>
      <c r="I26" s="1740"/>
      <c r="J26" s="1740"/>
      <c r="K26" s="1740"/>
      <c r="L26" s="1740"/>
      <c r="M26" s="1740"/>
      <c r="N26" s="1740"/>
      <c r="O26" s="1740"/>
      <c r="P26" s="2028"/>
    </row>
    <row r="27" spans="1:16" s="9" customFormat="1" ht="16.5" customHeight="1">
      <c r="A27" s="2032"/>
      <c r="B27" s="1739"/>
      <c r="C27" s="1740"/>
      <c r="D27" s="1740"/>
      <c r="E27" s="1740"/>
      <c r="F27" s="1740"/>
      <c r="G27" s="1740"/>
      <c r="H27" s="1740"/>
      <c r="I27" s="1740"/>
      <c r="J27" s="1740"/>
      <c r="K27" s="1740"/>
      <c r="L27" s="1740"/>
      <c r="M27" s="1740"/>
      <c r="N27" s="1740"/>
      <c r="O27" s="1740"/>
      <c r="P27" s="2028"/>
    </row>
    <row r="28" spans="1:16" s="9" customFormat="1" ht="16.5" customHeight="1">
      <c r="A28" s="2032"/>
      <c r="B28" s="1739"/>
      <c r="C28" s="1740"/>
      <c r="D28" s="1740"/>
      <c r="E28" s="1740"/>
      <c r="F28" s="1740"/>
      <c r="G28" s="1740"/>
      <c r="H28" s="1740"/>
      <c r="I28" s="1740"/>
      <c r="J28" s="1740"/>
      <c r="K28" s="1740"/>
      <c r="L28" s="1740"/>
      <c r="M28" s="1740"/>
      <c r="N28" s="1740"/>
      <c r="O28" s="1740"/>
      <c r="P28" s="2028"/>
    </row>
    <row r="29" spans="1:16" s="9" customFormat="1" ht="16.5" customHeight="1">
      <c r="A29" s="2032"/>
      <c r="B29" s="1739"/>
      <c r="C29" s="1740"/>
      <c r="D29" s="1740"/>
      <c r="E29" s="1740"/>
      <c r="F29" s="1740"/>
      <c r="G29" s="1740"/>
      <c r="H29" s="1740"/>
      <c r="I29" s="1740"/>
      <c r="J29" s="1740"/>
      <c r="K29" s="1740"/>
      <c r="L29" s="1740"/>
      <c r="M29" s="1740"/>
      <c r="N29" s="1740"/>
      <c r="O29" s="1740"/>
      <c r="P29" s="2028"/>
    </row>
    <row r="30" spans="1:16" s="9" customFormat="1" ht="16.5" customHeight="1">
      <c r="A30" s="2032"/>
      <c r="B30" s="1739"/>
      <c r="C30" s="1740"/>
      <c r="D30" s="1740"/>
      <c r="E30" s="1740"/>
      <c r="F30" s="1740"/>
      <c r="G30" s="1740"/>
      <c r="H30" s="1740"/>
      <c r="I30" s="1740"/>
      <c r="J30" s="1740"/>
      <c r="K30" s="1740"/>
      <c r="L30" s="1740"/>
      <c r="M30" s="1740"/>
      <c r="N30" s="1740"/>
      <c r="O30" s="1740"/>
      <c r="P30" s="2028"/>
    </row>
    <row r="31" spans="1:16" s="9" customFormat="1" ht="16.5" customHeight="1">
      <c r="A31" s="2032"/>
      <c r="B31" s="1739"/>
      <c r="C31" s="1740"/>
      <c r="D31" s="1740"/>
      <c r="E31" s="1740"/>
      <c r="F31" s="1740"/>
      <c r="G31" s="1740"/>
      <c r="H31" s="1740"/>
      <c r="I31" s="1740"/>
      <c r="J31" s="1740"/>
      <c r="K31" s="1740"/>
      <c r="L31" s="1740"/>
      <c r="M31" s="1740"/>
      <c r="N31" s="1740"/>
      <c r="O31" s="1740"/>
      <c r="P31" s="2028"/>
    </row>
    <row r="32" spans="1:16" s="9" customFormat="1" ht="16.5" customHeight="1">
      <c r="A32" s="2032"/>
      <c r="B32" s="1739"/>
      <c r="C32" s="1740"/>
      <c r="D32" s="1740"/>
      <c r="E32" s="1740"/>
      <c r="F32" s="1740"/>
      <c r="G32" s="1740"/>
      <c r="H32" s="1740"/>
      <c r="I32" s="1740"/>
      <c r="J32" s="1740"/>
      <c r="K32" s="1740"/>
      <c r="L32" s="1740"/>
      <c r="M32" s="1740"/>
      <c r="N32" s="1740"/>
      <c r="O32" s="1740"/>
      <c r="P32" s="2028"/>
    </row>
    <row r="33" spans="1:16" s="9" customFormat="1" ht="16.5" customHeight="1">
      <c r="A33" s="2032"/>
      <c r="B33" s="1739"/>
      <c r="C33" s="1740"/>
      <c r="D33" s="1740"/>
      <c r="E33" s="1740"/>
      <c r="F33" s="1740"/>
      <c r="G33" s="1740"/>
      <c r="H33" s="1740"/>
      <c r="I33" s="1740"/>
      <c r="J33" s="1740"/>
      <c r="K33" s="1740"/>
      <c r="L33" s="1740"/>
      <c r="M33" s="1740"/>
      <c r="N33" s="1740"/>
      <c r="O33" s="1740"/>
      <c r="P33" s="2028"/>
    </row>
    <row r="34" spans="1:16" s="9" customFormat="1" ht="16.5" customHeight="1">
      <c r="A34" s="2032"/>
      <c r="B34" s="1739"/>
      <c r="C34" s="1740"/>
      <c r="D34" s="1740"/>
      <c r="E34" s="1740"/>
      <c r="F34" s="1740"/>
      <c r="G34" s="1740"/>
      <c r="H34" s="1740"/>
      <c r="I34" s="1740"/>
      <c r="J34" s="1740"/>
      <c r="K34" s="1740"/>
      <c r="L34" s="1740"/>
      <c r="M34" s="1740"/>
      <c r="N34" s="1740"/>
      <c r="O34" s="1740"/>
      <c r="P34" s="2028"/>
    </row>
    <row r="35" spans="1:16" s="9" customFormat="1" ht="16.5" customHeight="1">
      <c r="A35" s="2032"/>
      <c r="B35" s="1739"/>
      <c r="C35" s="1740"/>
      <c r="D35" s="1740"/>
      <c r="E35" s="1740"/>
      <c r="F35" s="1740"/>
      <c r="G35" s="1740"/>
      <c r="H35" s="1740"/>
      <c r="I35" s="1740"/>
      <c r="J35" s="1740"/>
      <c r="K35" s="1740"/>
      <c r="L35" s="1740"/>
      <c r="M35" s="1740"/>
      <c r="N35" s="1740"/>
      <c r="O35" s="1740"/>
      <c r="P35" s="2028"/>
    </row>
    <row r="36" spans="1:16" s="9" customFormat="1" ht="16.5" customHeight="1">
      <c r="A36" s="2032"/>
      <c r="B36" s="1739"/>
      <c r="C36" s="1740"/>
      <c r="D36" s="1740"/>
      <c r="E36" s="1740"/>
      <c r="F36" s="1740"/>
      <c r="G36" s="1740"/>
      <c r="H36" s="1740"/>
      <c r="I36" s="1740"/>
      <c r="J36" s="1740"/>
      <c r="K36" s="1740"/>
      <c r="L36" s="1740"/>
      <c r="M36" s="1740"/>
      <c r="N36" s="1740"/>
      <c r="O36" s="1740"/>
      <c r="P36" s="2028"/>
    </row>
    <row r="37" spans="1:16" s="9" customFormat="1" ht="16.5" customHeight="1">
      <c r="A37" s="2032"/>
      <c r="B37" s="1739"/>
      <c r="C37" s="1740"/>
      <c r="D37" s="1740"/>
      <c r="E37" s="1740"/>
      <c r="F37" s="1740"/>
      <c r="G37" s="1740"/>
      <c r="H37" s="1740"/>
      <c r="I37" s="1740"/>
      <c r="J37" s="1740"/>
      <c r="K37" s="1740"/>
      <c r="L37" s="1740"/>
      <c r="M37" s="1740"/>
      <c r="N37" s="1740"/>
      <c r="O37" s="1740"/>
      <c r="P37" s="2028"/>
    </row>
    <row r="38" spans="1:16" s="9" customFormat="1" ht="16.5" customHeight="1">
      <c r="A38" s="2032"/>
      <c r="B38" s="1739"/>
      <c r="C38" s="1740"/>
      <c r="D38" s="1740"/>
      <c r="E38" s="1740"/>
      <c r="F38" s="1740"/>
      <c r="G38" s="1740"/>
      <c r="H38" s="1740"/>
      <c r="I38" s="1740"/>
      <c r="J38" s="1740"/>
      <c r="K38" s="1740"/>
      <c r="L38" s="1740"/>
      <c r="M38" s="1740"/>
      <c r="N38" s="1740"/>
      <c r="O38" s="1740"/>
      <c r="P38" s="2028"/>
    </row>
    <row r="39" spans="1:16" s="9" customFormat="1" ht="16.5" customHeight="1">
      <c r="A39" s="2032"/>
      <c r="B39" s="1739"/>
      <c r="C39" s="1740"/>
      <c r="D39" s="1740"/>
      <c r="E39" s="1740"/>
      <c r="F39" s="1740"/>
      <c r="G39" s="1740"/>
      <c r="H39" s="1740"/>
      <c r="I39" s="1740"/>
      <c r="J39" s="1740"/>
      <c r="K39" s="1740"/>
      <c r="L39" s="1740"/>
      <c r="M39" s="1740"/>
      <c r="N39" s="1740"/>
      <c r="O39" s="1740"/>
      <c r="P39" s="2028"/>
    </row>
    <row r="40" spans="1:16" s="9" customFormat="1" ht="16.5" customHeight="1">
      <c r="A40" s="2032"/>
      <c r="B40" s="1739"/>
      <c r="C40" s="1740"/>
      <c r="D40" s="1740"/>
      <c r="E40" s="1740"/>
      <c r="F40" s="1740"/>
      <c r="G40" s="1740"/>
      <c r="H40" s="1740"/>
      <c r="I40" s="1740"/>
      <c r="J40" s="1740"/>
      <c r="K40" s="1740"/>
      <c r="L40" s="1740"/>
      <c r="M40" s="1740"/>
      <c r="N40" s="1740"/>
      <c r="O40" s="1740"/>
      <c r="P40" s="2028"/>
    </row>
    <row r="41" spans="1:16" s="9" customFormat="1" ht="16.5" customHeight="1">
      <c r="A41" s="2032"/>
      <c r="B41" s="1739"/>
      <c r="C41" s="1740"/>
      <c r="D41" s="1740"/>
      <c r="E41" s="1740"/>
      <c r="F41" s="1740"/>
      <c r="G41" s="1740"/>
      <c r="H41" s="1740"/>
      <c r="I41" s="1740"/>
      <c r="J41" s="1740"/>
      <c r="K41" s="1740"/>
      <c r="L41" s="1740"/>
      <c r="M41" s="1740"/>
      <c r="N41" s="1740"/>
      <c r="O41" s="1740"/>
      <c r="P41" s="2028"/>
    </row>
    <row r="42" spans="1:16" s="9" customFormat="1" ht="16.5" customHeight="1">
      <c r="A42" s="2032"/>
      <c r="B42" s="1739"/>
      <c r="C42" s="1740"/>
      <c r="D42" s="1740"/>
      <c r="E42" s="1740"/>
      <c r="F42" s="1740"/>
      <c r="G42" s="1740"/>
      <c r="H42" s="1740"/>
      <c r="I42" s="1740"/>
      <c r="J42" s="1740"/>
      <c r="K42" s="1740"/>
      <c r="L42" s="1740"/>
      <c r="M42" s="1740"/>
      <c r="N42" s="1740"/>
      <c r="O42" s="1740"/>
      <c r="P42" s="2028"/>
    </row>
    <row r="43" spans="1:16" s="9" customFormat="1" ht="16.5" customHeight="1">
      <c r="A43" s="2032"/>
      <c r="B43" s="1739"/>
      <c r="C43" s="1740"/>
      <c r="D43" s="1740"/>
      <c r="E43" s="1740"/>
      <c r="F43" s="1740"/>
      <c r="G43" s="1740"/>
      <c r="H43" s="1740"/>
      <c r="I43" s="1740"/>
      <c r="J43" s="1740"/>
      <c r="K43" s="1740"/>
      <c r="L43" s="1740"/>
      <c r="M43" s="1740"/>
      <c r="N43" s="1740"/>
      <c r="O43" s="1740"/>
      <c r="P43" s="2028"/>
    </row>
    <row r="44" spans="1:16" s="9" customFormat="1" ht="16.5" customHeight="1">
      <c r="A44" s="2032"/>
      <c r="B44" s="1739"/>
      <c r="C44" s="1740"/>
      <c r="D44" s="1740"/>
      <c r="E44" s="1740"/>
      <c r="F44" s="1740"/>
      <c r="G44" s="1740"/>
      <c r="H44" s="1740"/>
      <c r="I44" s="1740"/>
      <c r="J44" s="1740"/>
      <c r="K44" s="1740"/>
      <c r="L44" s="1740"/>
      <c r="M44" s="1740"/>
      <c r="N44" s="1740"/>
      <c r="O44" s="1740"/>
      <c r="P44" s="2028"/>
    </row>
    <row r="45" spans="1:16" s="9" customFormat="1" ht="16.5" customHeight="1">
      <c r="A45" s="2032"/>
      <c r="B45" s="1739"/>
      <c r="C45" s="1740"/>
      <c r="D45" s="1740"/>
      <c r="E45" s="1740"/>
      <c r="F45" s="1740"/>
      <c r="G45" s="1740"/>
      <c r="H45" s="1740"/>
      <c r="I45" s="1740"/>
      <c r="J45" s="1740"/>
      <c r="K45" s="1740"/>
      <c r="L45" s="1740"/>
      <c r="M45" s="1740"/>
      <c r="N45" s="1740"/>
      <c r="O45" s="1740"/>
      <c r="P45" s="2028"/>
    </row>
    <row r="46" spans="1:16" s="9" customFormat="1" ht="16.5" customHeight="1">
      <c r="A46" s="2032"/>
      <c r="B46" s="1739"/>
      <c r="C46" s="1740"/>
      <c r="D46" s="1740"/>
      <c r="E46" s="1740"/>
      <c r="F46" s="1740"/>
      <c r="G46" s="1740"/>
      <c r="H46" s="1740"/>
      <c r="I46" s="1740"/>
      <c r="J46" s="1740"/>
      <c r="K46" s="1740"/>
      <c r="L46" s="1740"/>
      <c r="M46" s="1740"/>
      <c r="N46" s="1740"/>
      <c r="O46" s="1740"/>
      <c r="P46" s="2028"/>
    </row>
    <row r="47" spans="1:16" ht="16.5" customHeight="1" thickBot="1">
      <c r="A47" s="2032"/>
      <c r="B47" s="2033"/>
      <c r="C47" s="2034"/>
      <c r="D47" s="2034"/>
      <c r="E47" s="2034"/>
      <c r="F47" s="2034"/>
      <c r="G47" s="2034"/>
      <c r="H47" s="2034"/>
      <c r="I47" s="2034"/>
      <c r="J47" s="2034"/>
      <c r="K47" s="2034"/>
      <c r="L47" s="2034"/>
      <c r="M47" s="2034"/>
      <c r="N47" s="2034"/>
      <c r="O47" s="2034"/>
      <c r="P47" s="2035"/>
    </row>
    <row r="48" spans="1:16" ht="16.5" customHeight="1" thickTop="1"/>
  </sheetData>
  <mergeCells count="79">
    <mergeCell ref="C1:F1"/>
    <mergeCell ref="E15:G15"/>
    <mergeCell ref="H15:I15"/>
    <mergeCell ref="M15:N15"/>
    <mergeCell ref="C15:D15"/>
    <mergeCell ref="H6:I7"/>
    <mergeCell ref="H8:I8"/>
    <mergeCell ref="C7:D7"/>
    <mergeCell ref="C8:D8"/>
    <mergeCell ref="C6:D6"/>
    <mergeCell ref="H9:I9"/>
    <mergeCell ref="H10:I10"/>
    <mergeCell ref="H11:I11"/>
    <mergeCell ref="H12:I12"/>
    <mergeCell ref="E11:G11"/>
    <mergeCell ref="C9:D9"/>
    <mergeCell ref="A2:A47"/>
    <mergeCell ref="B47:P47"/>
    <mergeCell ref="B5:P5"/>
    <mergeCell ref="B2:P2"/>
    <mergeCell ref="B3:P3"/>
    <mergeCell ref="B4:P4"/>
    <mergeCell ref="B43:P43"/>
    <mergeCell ref="B44:P44"/>
    <mergeCell ref="B45:P45"/>
    <mergeCell ref="B46:P46"/>
    <mergeCell ref="B39:P39"/>
    <mergeCell ref="B40:P40"/>
    <mergeCell ref="B41:P41"/>
    <mergeCell ref="B42:P42"/>
    <mergeCell ref="B35:P35"/>
    <mergeCell ref="B36:P36"/>
    <mergeCell ref="B37:P37"/>
    <mergeCell ref="B38:P38"/>
    <mergeCell ref="B33:P33"/>
    <mergeCell ref="B34:P34"/>
    <mergeCell ref="B27:P27"/>
    <mergeCell ref="B28:P28"/>
    <mergeCell ref="B29:P29"/>
    <mergeCell ref="B30:P30"/>
    <mergeCell ref="B31:P31"/>
    <mergeCell ref="B23:P23"/>
    <mergeCell ref="B24:P24"/>
    <mergeCell ref="B25:P25"/>
    <mergeCell ref="B32:P32"/>
    <mergeCell ref="H13:I13"/>
    <mergeCell ref="H14:I14"/>
    <mergeCell ref="B26:P26"/>
    <mergeCell ref="B19:P19"/>
    <mergeCell ref="B20:P20"/>
    <mergeCell ref="B21:P21"/>
    <mergeCell ref="B22:P22"/>
    <mergeCell ref="B16:P16"/>
    <mergeCell ref="B17:P17"/>
    <mergeCell ref="B18:P18"/>
    <mergeCell ref="C13:D13"/>
    <mergeCell ref="C14:D14"/>
    <mergeCell ref="E13:G13"/>
    <mergeCell ref="M13:N13"/>
    <mergeCell ref="M14:N14"/>
    <mergeCell ref="E14:G14"/>
    <mergeCell ref="C10:D10"/>
    <mergeCell ref="C11:D11"/>
    <mergeCell ref="C12:D12"/>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H60"/>
  <sheetViews>
    <sheetView topLeftCell="A25" workbookViewId="0"/>
  </sheetViews>
  <sheetFormatPr defaultColWidth="9.6640625" defaultRowHeight="16.5" customHeight="1"/>
  <cols>
    <col min="1" max="1" width="4.21875" style="2" customWidth="1"/>
    <col min="2" max="2" width="9.6640625" style="2" customWidth="1"/>
    <col min="3" max="3" width="48.21875" style="2" customWidth="1"/>
    <col min="4" max="4" width="18.77734375" style="63" customWidth="1"/>
    <col min="5" max="5" width="17.5546875" style="63" customWidth="1"/>
    <col min="6" max="6" width="2.5546875" style="2" customWidth="1"/>
    <col min="7" max="16384" width="9.6640625" style="2"/>
  </cols>
  <sheetData>
    <row r="1" spans="2:8" s="9" customFormat="1" ht="16.5" customHeight="1" thickBot="1">
      <c r="B1" s="9" t="s">
        <v>957</v>
      </c>
      <c r="C1" s="9" t="str">
        <f>+'E-2'!C1:D1</f>
        <v>Insert Utility Name on E-2 and it will be placed throughout report</v>
      </c>
      <c r="D1" s="178" t="s">
        <v>958</v>
      </c>
      <c r="E1" s="520">
        <f>+'E-2'!F1</f>
        <v>43100</v>
      </c>
      <c r="G1" s="477"/>
      <c r="H1" s="477"/>
    </row>
    <row r="2" spans="2:8" ht="16.5" customHeight="1" thickTop="1">
      <c r="B2" s="2055" t="s">
        <v>134</v>
      </c>
      <c r="C2" s="2056"/>
      <c r="D2" s="2056"/>
      <c r="E2" s="2057"/>
      <c r="F2" s="28"/>
    </row>
    <row r="3" spans="2:8" ht="16.5" customHeight="1" thickBot="1">
      <c r="B3" s="2058" t="s">
        <v>135</v>
      </c>
      <c r="C3" s="2059"/>
      <c r="D3" s="2059"/>
      <c r="E3" s="2060"/>
      <c r="F3" s="28"/>
    </row>
    <row r="4" spans="2:8" s="9" customFormat="1" ht="14.25" customHeight="1" thickTop="1">
      <c r="B4" s="1944" t="s">
        <v>959</v>
      </c>
      <c r="C4" s="661"/>
      <c r="D4" s="662"/>
      <c r="E4" s="621"/>
      <c r="F4" s="24"/>
    </row>
    <row r="5" spans="2:8" s="9" customFormat="1" ht="15.75" customHeight="1">
      <c r="B5" s="1945"/>
      <c r="C5" s="1960" t="s">
        <v>133</v>
      </c>
      <c r="D5" s="1962"/>
      <c r="E5" s="624" t="s">
        <v>49</v>
      </c>
      <c r="F5" s="24"/>
    </row>
    <row r="6" spans="2:8" s="9" customFormat="1" ht="16.5" customHeight="1" thickBot="1">
      <c r="B6" s="1946"/>
      <c r="C6" s="1963" t="s">
        <v>1028</v>
      </c>
      <c r="D6" s="1965"/>
      <c r="E6" s="627" t="s">
        <v>1029</v>
      </c>
      <c r="F6" s="24"/>
    </row>
    <row r="7" spans="2:8" s="9" customFormat="1" ht="16.5" customHeight="1">
      <c r="B7" s="589">
        <v>1</v>
      </c>
      <c r="C7" s="745" t="s">
        <v>136</v>
      </c>
      <c r="D7" s="746"/>
      <c r="E7" s="747"/>
      <c r="F7" s="24"/>
    </row>
    <row r="8" spans="2:8" s="9" customFormat="1" ht="16.5" customHeight="1">
      <c r="B8" s="589">
        <v>2</v>
      </c>
      <c r="C8" s="667"/>
      <c r="D8" s="749"/>
      <c r="E8" s="591"/>
      <c r="F8" s="24"/>
    </row>
    <row r="9" spans="2:8" s="9" customFormat="1" ht="16.5" customHeight="1" thickBot="1">
      <c r="B9" s="589">
        <v>3</v>
      </c>
      <c r="C9" s="667" t="s">
        <v>137</v>
      </c>
      <c r="D9" s="758"/>
      <c r="E9" s="762"/>
      <c r="F9" s="24"/>
    </row>
    <row r="10" spans="2:8" s="9" customFormat="1" ht="16.5" customHeight="1">
      <c r="B10" s="589">
        <v>4</v>
      </c>
      <c r="C10" s="659" t="s">
        <v>138</v>
      </c>
      <c r="D10" s="596">
        <v>130462</v>
      </c>
      <c r="E10" s="608"/>
      <c r="F10" s="24"/>
    </row>
    <row r="11" spans="2:8" s="9" customFormat="1" ht="16.5" customHeight="1">
      <c r="B11" s="589">
        <v>5</v>
      </c>
      <c r="C11" s="634" t="s">
        <v>29</v>
      </c>
      <c r="D11" s="653" t="s">
        <v>1110</v>
      </c>
      <c r="E11" s="608"/>
      <c r="F11" s="24"/>
    </row>
    <row r="12" spans="2:8" s="9" customFormat="1" ht="16.5" customHeight="1">
      <c r="B12" s="589">
        <v>6</v>
      </c>
      <c r="C12" s="748"/>
      <c r="D12" s="763"/>
      <c r="E12" s="608"/>
      <c r="F12" s="24"/>
    </row>
    <row r="13" spans="2:8" s="9" customFormat="1" ht="16.5" customHeight="1">
      <c r="B13" s="589">
        <v>7</v>
      </c>
      <c r="C13" s="669" t="s">
        <v>139</v>
      </c>
      <c r="D13" s="764"/>
      <c r="E13" s="765">
        <v>130462</v>
      </c>
      <c r="F13" s="24"/>
    </row>
    <row r="14" spans="2:8" s="9" customFormat="1" ht="16.5" customHeight="1">
      <c r="B14" s="589">
        <v>8</v>
      </c>
      <c r="C14" s="667"/>
      <c r="D14" s="766"/>
      <c r="E14" s="604"/>
      <c r="F14" s="24"/>
    </row>
    <row r="15" spans="2:8" s="9" customFormat="1" ht="16.5" customHeight="1">
      <c r="B15" s="657">
        <v>9</v>
      </c>
      <c r="C15" s="750" t="s">
        <v>140</v>
      </c>
      <c r="D15" s="767"/>
      <c r="E15" s="608"/>
      <c r="F15" s="29"/>
    </row>
    <row r="16" spans="2:8" s="9" customFormat="1" ht="16.5" customHeight="1" thickBot="1">
      <c r="B16" s="589">
        <v>10</v>
      </c>
      <c r="C16" s="751"/>
      <c r="D16" s="767"/>
      <c r="E16" s="608"/>
      <c r="F16" s="24"/>
    </row>
    <row r="17" spans="2:6" s="9" customFormat="1" ht="16.5" customHeight="1">
      <c r="B17" s="589">
        <v>11</v>
      </c>
      <c r="C17" s="771" t="s">
        <v>141</v>
      </c>
      <c r="D17" s="1184">
        <v>3433</v>
      </c>
      <c r="E17" s="608"/>
      <c r="F17" s="24"/>
    </row>
    <row r="18" spans="2:6" s="9" customFormat="1" ht="16.5" customHeight="1">
      <c r="B18" s="589">
        <v>12</v>
      </c>
      <c r="C18" s="772"/>
      <c r="D18" s="645"/>
      <c r="E18" s="608"/>
      <c r="F18" s="24"/>
    </row>
    <row r="19" spans="2:6" s="9" customFormat="1" ht="16.5" customHeight="1">
      <c r="B19" s="589">
        <v>13</v>
      </c>
      <c r="C19" s="772"/>
      <c r="D19" s="645"/>
      <c r="E19" s="608"/>
      <c r="F19" s="24"/>
    </row>
    <row r="20" spans="2:6" s="9" customFormat="1" ht="16.5" customHeight="1">
      <c r="B20" s="589">
        <v>14</v>
      </c>
      <c r="C20" s="751"/>
      <c r="D20" s="767"/>
      <c r="E20" s="608"/>
      <c r="F20" s="24"/>
    </row>
    <row r="21" spans="2:6" s="9" customFormat="1" ht="16.5" customHeight="1">
      <c r="B21" s="589">
        <v>15</v>
      </c>
      <c r="C21" s="752" t="s">
        <v>142</v>
      </c>
      <c r="D21" s="768"/>
      <c r="E21" s="615">
        <f>SUM(D17:D19)</f>
        <v>3433</v>
      </c>
      <c r="F21" s="24"/>
    </row>
    <row r="22" spans="2:6" s="9" customFormat="1" ht="16.5" customHeight="1">
      <c r="B22" s="589">
        <v>16</v>
      </c>
      <c r="C22" s="748"/>
      <c r="D22" s="763"/>
      <c r="E22" s="608"/>
      <c r="F22" s="24"/>
    </row>
    <row r="23" spans="2:6" s="9" customFormat="1" ht="16.5" customHeight="1">
      <c r="B23" s="589">
        <v>17</v>
      </c>
      <c r="C23" s="750" t="s">
        <v>143</v>
      </c>
      <c r="D23" s="766"/>
      <c r="E23" s="604"/>
      <c r="F23" s="24"/>
    </row>
    <row r="24" spans="2:6" s="9" customFormat="1" ht="16.5" customHeight="1" thickBot="1">
      <c r="B24" s="589">
        <v>18</v>
      </c>
      <c r="C24" s="751"/>
      <c r="D24" s="767"/>
      <c r="E24" s="608"/>
      <c r="F24" s="24"/>
    </row>
    <row r="25" spans="2:6" s="9" customFormat="1" ht="16.5" customHeight="1">
      <c r="B25" s="589">
        <v>19</v>
      </c>
      <c r="C25" s="771"/>
      <c r="D25" s="688"/>
      <c r="E25" s="604"/>
      <c r="F25" s="24"/>
    </row>
    <row r="26" spans="2:6" s="9" customFormat="1" ht="16.5" customHeight="1">
      <c r="B26" s="589">
        <v>20</v>
      </c>
      <c r="C26" s="772"/>
      <c r="D26" s="653"/>
      <c r="E26" s="608"/>
      <c r="F26" s="24"/>
    </row>
    <row r="27" spans="2:6" s="9" customFormat="1" ht="16.5" customHeight="1">
      <c r="B27" s="589">
        <v>21</v>
      </c>
      <c r="C27" s="772"/>
      <c r="D27" s="598"/>
      <c r="E27" s="604"/>
      <c r="F27" s="24"/>
    </row>
    <row r="28" spans="2:6" s="9" customFormat="1" ht="16.5" customHeight="1">
      <c r="B28" s="589">
        <v>22</v>
      </c>
      <c r="C28" s="772"/>
      <c r="D28" s="653"/>
      <c r="E28" s="608"/>
      <c r="F28" s="24"/>
    </row>
    <row r="29" spans="2:6" s="9" customFormat="1" ht="16.5" customHeight="1">
      <c r="B29" s="589">
        <v>23</v>
      </c>
      <c r="C29" s="748"/>
      <c r="D29" s="769"/>
      <c r="E29" s="604"/>
      <c r="F29" s="24"/>
    </row>
    <row r="30" spans="2:6" s="9" customFormat="1" ht="16.5" customHeight="1">
      <c r="B30" s="589">
        <v>24</v>
      </c>
      <c r="C30" s="669" t="s">
        <v>144</v>
      </c>
      <c r="D30" s="764"/>
      <c r="E30" s="765">
        <f>SUM(D25:D28)</f>
        <v>0</v>
      </c>
      <c r="F30" s="24"/>
    </row>
    <row r="31" spans="2:6" s="9" customFormat="1" ht="16.5" customHeight="1">
      <c r="B31" s="589">
        <v>25</v>
      </c>
      <c r="C31" s="748"/>
      <c r="D31" s="769"/>
      <c r="E31" s="604"/>
      <c r="F31" s="24"/>
    </row>
    <row r="32" spans="2:6" s="9" customFormat="1" ht="16.5" customHeight="1">
      <c r="B32" s="589">
        <v>26</v>
      </c>
      <c r="C32" s="669" t="s">
        <v>145</v>
      </c>
      <c r="D32" s="764"/>
      <c r="E32" s="765">
        <f>+E30+E21+E13</f>
        <v>133895</v>
      </c>
      <c r="F32" s="24"/>
    </row>
    <row r="33" spans="2:6" s="9" customFormat="1" ht="16.5" customHeight="1">
      <c r="B33" s="589">
        <v>27</v>
      </c>
      <c r="C33" s="754"/>
      <c r="D33" s="766"/>
      <c r="E33" s="604"/>
      <c r="F33" s="24"/>
    </row>
    <row r="34" spans="2:6" s="9" customFormat="1" ht="16.5" customHeight="1">
      <c r="B34" s="589">
        <v>28</v>
      </c>
      <c r="C34" s="755" t="s">
        <v>146</v>
      </c>
      <c r="D34" s="767"/>
      <c r="E34" s="608"/>
      <c r="F34" s="24"/>
    </row>
    <row r="35" spans="2:6" s="9" customFormat="1" ht="16.5" customHeight="1">
      <c r="B35" s="589">
        <v>29</v>
      </c>
      <c r="C35" s="667"/>
      <c r="D35" s="766"/>
      <c r="E35" s="773"/>
      <c r="F35" s="24"/>
    </row>
    <row r="36" spans="2:6" s="9" customFormat="1" ht="16.5" customHeight="1" thickBot="1">
      <c r="B36" s="589">
        <v>30</v>
      </c>
      <c r="C36" s="669" t="s">
        <v>147</v>
      </c>
      <c r="D36" s="775">
        <v>149771</v>
      </c>
      <c r="E36" s="604"/>
      <c r="F36" s="24"/>
    </row>
    <row r="37" spans="2:6" s="9" customFormat="1" ht="16.5" customHeight="1">
      <c r="B37" s="589">
        <v>31</v>
      </c>
      <c r="C37" s="756" t="s">
        <v>148</v>
      </c>
      <c r="D37" s="610">
        <v>3600</v>
      </c>
      <c r="E37" s="604"/>
      <c r="F37" s="24"/>
    </row>
    <row r="38" spans="2:6" s="9" customFormat="1" ht="16.5" customHeight="1">
      <c r="B38" s="589">
        <v>32</v>
      </c>
      <c r="C38" s="756" t="s">
        <v>149</v>
      </c>
      <c r="D38" s="598"/>
      <c r="E38" s="604"/>
      <c r="F38" s="24"/>
    </row>
    <row r="39" spans="2:6" s="9" customFormat="1" ht="16.5" customHeight="1">
      <c r="B39" s="589">
        <v>33</v>
      </c>
      <c r="C39" s="756" t="s">
        <v>150</v>
      </c>
      <c r="D39" s="598"/>
      <c r="E39" s="604"/>
      <c r="F39" s="24"/>
    </row>
    <row r="40" spans="2:6" s="9" customFormat="1" ht="16.5" customHeight="1">
      <c r="B40" s="589">
        <v>34</v>
      </c>
      <c r="C40" s="756" t="s">
        <v>151</v>
      </c>
      <c r="D40" s="598">
        <v>600</v>
      </c>
      <c r="E40" s="604"/>
      <c r="F40" s="24"/>
    </row>
    <row r="41" spans="2:6" s="9" customFormat="1" ht="16.5" customHeight="1">
      <c r="B41" s="589">
        <v>35</v>
      </c>
      <c r="C41" s="756"/>
      <c r="D41" s="598"/>
      <c r="E41" s="604"/>
      <c r="F41" s="24"/>
    </row>
    <row r="42" spans="2:6" s="9" customFormat="1" ht="16.5" customHeight="1">
      <c r="B42" s="589">
        <v>36</v>
      </c>
      <c r="C42" s="753" t="s">
        <v>152</v>
      </c>
      <c r="D42" s="778"/>
      <c r="E42" s="608">
        <f>SUM(D37:D41)</f>
        <v>4200</v>
      </c>
      <c r="F42" s="24"/>
    </row>
    <row r="43" spans="2:6" s="9" customFormat="1" ht="16.5" customHeight="1">
      <c r="B43" s="589">
        <v>37</v>
      </c>
      <c r="C43" s="748" t="s">
        <v>153</v>
      </c>
      <c r="D43" s="774"/>
      <c r="E43" s="608"/>
      <c r="F43" s="85"/>
    </row>
    <row r="44" spans="2:6" s="9" customFormat="1" ht="16.5" customHeight="1">
      <c r="B44" s="589">
        <v>38</v>
      </c>
      <c r="C44" s="669" t="s">
        <v>154</v>
      </c>
      <c r="D44" s="610" t="s">
        <v>1110</v>
      </c>
      <c r="E44" s="604"/>
    </row>
    <row r="45" spans="2:6" s="9" customFormat="1" ht="16.5" customHeight="1">
      <c r="B45" s="589">
        <v>39</v>
      </c>
      <c r="C45" s="756" t="s">
        <v>155</v>
      </c>
      <c r="D45" s="598"/>
      <c r="E45" s="604"/>
    </row>
    <row r="46" spans="2:6" s="9" customFormat="1" ht="16.5" customHeight="1">
      <c r="B46" s="589">
        <v>40</v>
      </c>
      <c r="C46" s="756"/>
      <c r="D46" s="598"/>
      <c r="E46" s="604"/>
    </row>
    <row r="47" spans="2:6" s="9" customFormat="1" ht="16.5" customHeight="1">
      <c r="B47" s="589">
        <v>41</v>
      </c>
      <c r="C47" s="757"/>
      <c r="D47" s="776"/>
      <c r="E47" s="604"/>
    </row>
    <row r="48" spans="2:6" s="9" customFormat="1" ht="16.5" customHeight="1">
      <c r="B48" s="589">
        <v>42</v>
      </c>
      <c r="C48" s="669" t="s">
        <v>156</v>
      </c>
      <c r="D48" s="777"/>
      <c r="E48" s="604">
        <f>SUM(D44:D46)</f>
        <v>0</v>
      </c>
    </row>
    <row r="49" spans="2:5" s="9" customFormat="1" ht="16.5" customHeight="1">
      <c r="B49" s="589">
        <v>43</v>
      </c>
      <c r="C49" s="757"/>
      <c r="D49" s="766"/>
      <c r="E49" s="604"/>
    </row>
    <row r="50" spans="2:5" s="9" customFormat="1" ht="16.5" customHeight="1">
      <c r="B50" s="589">
        <v>44</v>
      </c>
      <c r="C50" s="669" t="s">
        <v>157</v>
      </c>
      <c r="D50" s="764"/>
      <c r="E50" s="765">
        <f>+E36+E42-E48</f>
        <v>4200</v>
      </c>
    </row>
    <row r="51" spans="2:5" s="9" customFormat="1" ht="16.5" customHeight="1">
      <c r="B51" s="589">
        <v>45</v>
      </c>
      <c r="C51" s="667"/>
      <c r="D51" s="766"/>
      <c r="E51" s="604"/>
    </row>
    <row r="52" spans="2:5" s="9" customFormat="1" ht="16.5" customHeight="1" thickBot="1">
      <c r="B52" s="589">
        <v>46</v>
      </c>
      <c r="C52" s="669" t="s">
        <v>158</v>
      </c>
      <c r="D52" s="764"/>
      <c r="E52" s="606">
        <f>+E32-E50</f>
        <v>129695</v>
      </c>
    </row>
    <row r="53" spans="2:5" s="9" customFormat="1" ht="16.5" customHeight="1" thickTop="1" thickBot="1">
      <c r="B53" s="586"/>
      <c r="C53" s="673"/>
      <c r="D53" s="758"/>
      <c r="E53" s="637"/>
    </row>
    <row r="54" spans="2:5" s="9" customFormat="1" ht="16.5" customHeight="1">
      <c r="B54" s="2063"/>
      <c r="C54" s="1883"/>
      <c r="D54" s="1883"/>
      <c r="E54" s="1884"/>
    </row>
    <row r="55" spans="2:5" s="9" customFormat="1" ht="16.5" customHeight="1">
      <c r="B55" s="2064"/>
      <c r="C55" s="1877"/>
      <c r="D55" s="1877"/>
      <c r="E55" s="1878"/>
    </row>
    <row r="56" spans="2:5" s="9" customFormat="1" ht="16.5" customHeight="1">
      <c r="B56" s="2064"/>
      <c r="C56" s="1877"/>
      <c r="D56" s="1877"/>
      <c r="E56" s="1878"/>
    </row>
    <row r="57" spans="2:5" s="9" customFormat="1" ht="16.5" customHeight="1">
      <c r="B57" s="2061"/>
      <c r="C57" s="1877"/>
      <c r="D57" s="1877"/>
      <c r="E57" s="1878"/>
    </row>
    <row r="58" spans="2:5" s="9" customFormat="1" ht="16.5" customHeight="1">
      <c r="B58" s="2061"/>
      <c r="C58" s="1877"/>
      <c r="D58" s="1877"/>
      <c r="E58" s="1878"/>
    </row>
    <row r="59" spans="2:5" ht="16.5" customHeight="1" thickBot="1">
      <c r="B59" s="2062"/>
      <c r="C59" s="1880"/>
      <c r="D59" s="1880"/>
      <c r="E59" s="1881"/>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F59"/>
  <sheetViews>
    <sheetView workbookViewId="0"/>
  </sheetViews>
  <sheetFormatPr defaultColWidth="9.6640625" defaultRowHeight="16.5" customHeight="1"/>
  <cols>
    <col min="1" max="1" width="4.21875" style="2" customWidth="1"/>
    <col min="2" max="2" width="9.6640625" style="2" customWidth="1"/>
    <col min="3" max="3" width="47.21875" style="2" customWidth="1"/>
    <col min="4" max="4" width="19" style="63" customWidth="1"/>
    <col min="5" max="5" width="16.6640625" style="63" customWidth="1"/>
    <col min="6" max="6" width="2.5546875" style="2" customWidth="1"/>
    <col min="7" max="16384" width="9.6640625" style="2"/>
  </cols>
  <sheetData>
    <row r="1" spans="2:6" s="9" customFormat="1" ht="16.5" customHeight="1" thickBot="1">
      <c r="B1" s="9" t="s">
        <v>957</v>
      </c>
      <c r="C1" s="9" t="str">
        <f>+'E-2'!C1:D1</f>
        <v>Insert Utility Name on E-2 and it will be placed throughout report</v>
      </c>
      <c r="D1" s="178" t="s">
        <v>958</v>
      </c>
      <c r="E1" s="520">
        <f>+'E-2'!$F$1</f>
        <v>43100</v>
      </c>
    </row>
    <row r="2" spans="2:6" ht="16.5" customHeight="1" thickTop="1">
      <c r="B2" s="2080" t="s">
        <v>159</v>
      </c>
      <c r="C2" s="2081"/>
      <c r="D2" s="2081"/>
      <c r="E2" s="2082"/>
      <c r="F2" s="28"/>
    </row>
    <row r="3" spans="2:6" ht="16.5" customHeight="1" thickBot="1">
      <c r="B3" s="2083" t="s">
        <v>160</v>
      </c>
      <c r="C3" s="2084"/>
      <c r="D3" s="2084"/>
      <c r="E3" s="2085"/>
      <c r="F3" s="28"/>
    </row>
    <row r="4" spans="2:6" s="9" customFormat="1" ht="16.5" customHeight="1" thickTop="1">
      <c r="B4" s="2076" t="s">
        <v>959</v>
      </c>
      <c r="C4" s="2086"/>
      <c r="D4" s="2087"/>
      <c r="E4" s="276"/>
      <c r="F4" s="24"/>
    </row>
    <row r="5" spans="2:6" s="9" customFormat="1" ht="16.5" customHeight="1">
      <c r="B5" s="2077"/>
      <c r="C5" s="2088" t="s">
        <v>91</v>
      </c>
      <c r="D5" s="2089"/>
      <c r="E5" s="278" t="s">
        <v>49</v>
      </c>
      <c r="F5" s="24"/>
    </row>
    <row r="6" spans="2:6" s="9" customFormat="1" ht="16.5" customHeight="1" thickBot="1">
      <c r="B6" s="2078"/>
      <c r="C6" s="2090" t="s">
        <v>1028</v>
      </c>
      <c r="D6" s="2091"/>
      <c r="E6" s="280" t="s">
        <v>1029</v>
      </c>
      <c r="F6" s="24"/>
    </row>
    <row r="7" spans="2:6" s="9" customFormat="1" ht="16.5" customHeight="1">
      <c r="B7" s="262">
        <v>1</v>
      </c>
      <c r="C7" s="2092"/>
      <c r="D7" s="2093"/>
      <c r="E7" s="779"/>
      <c r="F7" s="24"/>
    </row>
    <row r="8" spans="2:6" s="9" customFormat="1" ht="16.5" customHeight="1">
      <c r="B8" s="264">
        <v>2</v>
      </c>
      <c r="C8" s="2065"/>
      <c r="D8" s="2066"/>
      <c r="E8" s="780"/>
      <c r="F8" s="24"/>
    </row>
    <row r="9" spans="2:6" s="9" customFormat="1" ht="16.5" customHeight="1">
      <c r="B9" s="264">
        <v>3</v>
      </c>
      <c r="C9" s="2065"/>
      <c r="D9" s="2066"/>
      <c r="E9" s="780"/>
      <c r="F9" s="24"/>
    </row>
    <row r="10" spans="2:6" s="9" customFormat="1" ht="16.5" customHeight="1">
      <c r="B10" s="264">
        <v>4</v>
      </c>
      <c r="C10" s="2065"/>
      <c r="D10" s="2066"/>
      <c r="E10" s="781"/>
      <c r="F10" s="24"/>
    </row>
    <row r="11" spans="2:6" s="9" customFormat="1" ht="16.5" customHeight="1">
      <c r="B11" s="264">
        <v>5</v>
      </c>
      <c r="C11" s="2065"/>
      <c r="D11" s="2066"/>
      <c r="E11" s="781"/>
      <c r="F11" s="24"/>
    </row>
    <row r="12" spans="2:6" s="9" customFormat="1" ht="16.5" customHeight="1">
      <c r="B12" s="264">
        <v>6</v>
      </c>
      <c r="C12" s="2065"/>
      <c r="D12" s="2066"/>
      <c r="E12" s="781"/>
      <c r="F12" s="24"/>
    </row>
    <row r="13" spans="2:6" s="9" customFormat="1" ht="16.5" customHeight="1">
      <c r="B13" s="264">
        <v>7</v>
      </c>
      <c r="C13" s="2065"/>
      <c r="D13" s="2066"/>
      <c r="E13" s="780"/>
      <c r="F13" s="24"/>
    </row>
    <row r="14" spans="2:6" s="9" customFormat="1" ht="16.5" customHeight="1">
      <c r="B14" s="264">
        <v>8</v>
      </c>
      <c r="C14" s="2065"/>
      <c r="D14" s="2066"/>
      <c r="E14" s="780"/>
      <c r="F14" s="24"/>
    </row>
    <row r="15" spans="2:6" s="9" customFormat="1" ht="16.5" customHeight="1">
      <c r="B15" s="271">
        <v>9</v>
      </c>
      <c r="C15" s="2065"/>
      <c r="D15" s="2066"/>
      <c r="E15" s="782"/>
      <c r="F15" s="29"/>
    </row>
    <row r="16" spans="2:6" s="9" customFormat="1" ht="16.5" customHeight="1">
      <c r="B16" s="264">
        <v>10</v>
      </c>
      <c r="C16" s="2096"/>
      <c r="D16" s="2097"/>
      <c r="E16" s="553"/>
      <c r="F16" s="24"/>
    </row>
    <row r="17" spans="2:6" s="9" customFormat="1" ht="16.5" customHeight="1" thickBot="1">
      <c r="B17" s="264">
        <v>11</v>
      </c>
      <c r="C17" s="2094" t="s">
        <v>940</v>
      </c>
      <c r="D17" s="2095"/>
      <c r="E17" s="783">
        <f>SUM(E7:E15)</f>
        <v>0</v>
      </c>
      <c r="F17" s="24"/>
    </row>
    <row r="18" spans="2:6" s="9" customFormat="1" ht="16.5" customHeight="1" thickTop="1" thickBot="1">
      <c r="B18" s="264"/>
      <c r="C18" s="294"/>
      <c r="D18" s="295"/>
      <c r="E18" s="266"/>
      <c r="F18" s="24"/>
    </row>
    <row r="19" spans="2:6" s="9" customFormat="1" ht="16.5" customHeight="1" thickTop="1">
      <c r="B19" s="2070" t="s">
        <v>161</v>
      </c>
      <c r="C19" s="2071"/>
      <c r="D19" s="2071"/>
      <c r="E19" s="2072"/>
      <c r="F19" s="24"/>
    </row>
    <row r="20" spans="2:6" s="9" customFormat="1" ht="16.5" customHeight="1">
      <c r="B20" s="2073"/>
      <c r="C20" s="2074"/>
      <c r="D20" s="2074"/>
      <c r="E20" s="2075"/>
      <c r="F20" s="24"/>
    </row>
    <row r="21" spans="2:6" s="9" customFormat="1" ht="16.5" customHeight="1" thickBot="1">
      <c r="B21" s="2067" t="s">
        <v>162</v>
      </c>
      <c r="C21" s="2068"/>
      <c r="D21" s="2068"/>
      <c r="E21" s="2069"/>
      <c r="F21" s="24"/>
    </row>
    <row r="22" spans="2:6" s="9" customFormat="1" ht="16.5" customHeight="1" thickTop="1">
      <c r="B22" s="2076" t="s">
        <v>959</v>
      </c>
      <c r="C22" s="275"/>
      <c r="D22" s="275" t="s">
        <v>163</v>
      </c>
      <c r="E22" s="276"/>
      <c r="F22" s="24"/>
    </row>
    <row r="23" spans="2:6" s="9" customFormat="1" ht="16.5" customHeight="1">
      <c r="B23" s="2077"/>
      <c r="C23" s="277" t="s">
        <v>91</v>
      </c>
      <c r="D23" s="277" t="s">
        <v>164</v>
      </c>
      <c r="E23" s="278" t="s">
        <v>49</v>
      </c>
      <c r="F23" s="24"/>
    </row>
    <row r="24" spans="2:6" s="9" customFormat="1" ht="16.5" customHeight="1" thickBot="1">
      <c r="B24" s="2078"/>
      <c r="C24" s="279" t="s">
        <v>1028</v>
      </c>
      <c r="D24" s="279" t="s">
        <v>1029</v>
      </c>
      <c r="E24" s="280" t="s">
        <v>1031</v>
      </c>
      <c r="F24" s="24"/>
    </row>
    <row r="25" spans="2:6" s="9" customFormat="1" ht="16.5" customHeight="1">
      <c r="B25" s="262">
        <v>12</v>
      </c>
      <c r="C25" s="784"/>
      <c r="D25" s="793"/>
      <c r="E25" s="779"/>
      <c r="F25" s="24"/>
    </row>
    <row r="26" spans="2:6" s="9" customFormat="1" ht="16.5" customHeight="1">
      <c r="B26" s="264">
        <v>13</v>
      </c>
      <c r="C26" s="785"/>
      <c r="D26" s="794"/>
      <c r="E26" s="780"/>
      <c r="F26" s="24"/>
    </row>
    <row r="27" spans="2:6" s="9" customFormat="1" ht="16.5" customHeight="1">
      <c r="B27" s="264">
        <v>14</v>
      </c>
      <c r="C27" s="786"/>
      <c r="D27" s="794"/>
      <c r="E27" s="780"/>
      <c r="F27" s="24"/>
    </row>
    <row r="28" spans="2:6" s="9" customFormat="1" ht="16.5" customHeight="1">
      <c r="B28" s="264">
        <v>15</v>
      </c>
      <c r="C28" s="787"/>
      <c r="D28" s="794"/>
      <c r="E28" s="780"/>
      <c r="F28" s="24"/>
    </row>
    <row r="29" spans="2:6" s="9" customFormat="1" ht="16.5" customHeight="1">
      <c r="B29" s="264">
        <v>16</v>
      </c>
      <c r="C29" s="787"/>
      <c r="D29" s="795"/>
      <c r="E29" s="781"/>
      <c r="F29" s="24"/>
    </row>
    <row r="30" spans="2:6" s="9" customFormat="1" ht="16.5" customHeight="1">
      <c r="B30" s="264">
        <v>17</v>
      </c>
      <c r="C30" s="786"/>
      <c r="D30" s="794"/>
      <c r="E30" s="780"/>
      <c r="F30" s="24"/>
    </row>
    <row r="31" spans="2:6" s="9" customFormat="1" ht="16.5" customHeight="1">
      <c r="B31" s="264">
        <v>18</v>
      </c>
      <c r="C31" s="786"/>
      <c r="D31" s="794"/>
      <c r="E31" s="780"/>
      <c r="F31" s="24"/>
    </row>
    <row r="32" spans="2:6" s="9" customFormat="1" ht="16.5" customHeight="1">
      <c r="B32" s="264">
        <v>19</v>
      </c>
      <c r="C32" s="786"/>
      <c r="D32" s="794"/>
      <c r="E32" s="780"/>
      <c r="F32" s="24"/>
    </row>
    <row r="33" spans="2:6" s="9" customFormat="1" ht="16.5" customHeight="1">
      <c r="B33" s="264">
        <v>20</v>
      </c>
      <c r="C33" s="786"/>
      <c r="D33" s="794"/>
      <c r="E33" s="791"/>
      <c r="F33" s="24"/>
    </row>
    <row r="34" spans="2:6" s="9" customFormat="1" ht="16.5" customHeight="1">
      <c r="B34" s="264">
        <v>21</v>
      </c>
      <c r="C34" s="296"/>
      <c r="D34" s="789"/>
      <c r="E34" s="792"/>
      <c r="F34" s="24"/>
    </row>
    <row r="35" spans="2:6" s="9" customFormat="1" ht="16.5" customHeight="1" thickBot="1">
      <c r="B35" s="264">
        <v>22</v>
      </c>
      <c r="C35" s="788" t="s">
        <v>940</v>
      </c>
      <c r="D35" s="790"/>
      <c r="E35" s="576">
        <f>SUM(E25:E33)</f>
        <v>0</v>
      </c>
      <c r="F35" s="24"/>
    </row>
    <row r="36" spans="2:6" s="9" customFormat="1" ht="16.5" customHeight="1" thickTop="1" thickBot="1">
      <c r="B36" s="263"/>
      <c r="C36" s="281"/>
      <c r="D36" s="268"/>
      <c r="E36" s="269"/>
    </row>
    <row r="37" spans="2:6" s="9" customFormat="1" ht="16.5" customHeight="1">
      <c r="B37" s="2098"/>
      <c r="C37" s="1865"/>
      <c r="D37" s="1865"/>
      <c r="E37" s="1849"/>
    </row>
    <row r="38" spans="2:6" s="9" customFormat="1" ht="16.5" customHeight="1">
      <c r="B38" s="2079"/>
      <c r="C38" s="1776"/>
      <c r="D38" s="1776"/>
      <c r="E38" s="1777"/>
    </row>
    <row r="39" spans="2:6" s="9" customFormat="1" ht="16.5" customHeight="1">
      <c r="B39" s="2079"/>
      <c r="C39" s="1776"/>
      <c r="D39" s="1776"/>
      <c r="E39" s="1777"/>
    </row>
    <row r="40" spans="2:6" s="9" customFormat="1" ht="16.5" customHeight="1">
      <c r="B40" s="2079"/>
      <c r="C40" s="1776"/>
      <c r="D40" s="1776"/>
      <c r="E40" s="1777"/>
    </row>
    <row r="41" spans="2:6" s="9" customFormat="1" ht="16.5" customHeight="1">
      <c r="B41" s="2079"/>
      <c r="C41" s="1776"/>
      <c r="D41" s="1776"/>
      <c r="E41" s="1777"/>
    </row>
    <row r="42" spans="2:6" s="9" customFormat="1" ht="16.5" customHeight="1">
      <c r="B42" s="2079"/>
      <c r="C42" s="1776"/>
      <c r="D42" s="1776"/>
      <c r="E42" s="1777"/>
    </row>
    <row r="43" spans="2:6" s="9" customFormat="1" ht="16.5" customHeight="1">
      <c r="B43" s="2079"/>
      <c r="C43" s="1776"/>
      <c r="D43" s="1776"/>
      <c r="E43" s="1777"/>
    </row>
    <row r="44" spans="2:6" s="9" customFormat="1" ht="16.5" customHeight="1">
      <c r="B44" s="2079"/>
      <c r="C44" s="1776"/>
      <c r="D44" s="1776"/>
      <c r="E44" s="1777"/>
    </row>
    <row r="45" spans="2:6" s="9" customFormat="1" ht="16.5" customHeight="1">
      <c r="B45" s="2079"/>
      <c r="C45" s="1776"/>
      <c r="D45" s="1776"/>
      <c r="E45" s="1777"/>
    </row>
    <row r="46" spans="2:6" s="9" customFormat="1" ht="16.5" customHeight="1">
      <c r="B46" s="2079"/>
      <c r="C46" s="1776"/>
      <c r="D46" s="1776"/>
      <c r="E46" s="1777"/>
    </row>
    <row r="47" spans="2:6" s="9" customFormat="1" ht="16.5" customHeight="1">
      <c r="B47" s="2079"/>
      <c r="C47" s="1776"/>
      <c r="D47" s="1776"/>
      <c r="E47" s="1777"/>
    </row>
    <row r="48" spans="2:6" s="9" customFormat="1" ht="16.5" customHeight="1">
      <c r="B48" s="2079"/>
      <c r="C48" s="1776"/>
      <c r="D48" s="1776"/>
      <c r="E48" s="1777"/>
    </row>
    <row r="49" spans="2:5" s="9" customFormat="1" ht="16.5" customHeight="1">
      <c r="B49" s="2079"/>
      <c r="C49" s="1776"/>
      <c r="D49" s="1776"/>
      <c r="E49" s="1777"/>
    </row>
    <row r="50" spans="2:5" s="9" customFormat="1" ht="16.5" customHeight="1">
      <c r="B50" s="2079"/>
      <c r="C50" s="1776"/>
      <c r="D50" s="1776"/>
      <c r="E50" s="1777"/>
    </row>
    <row r="51" spans="2:5" s="9" customFormat="1" ht="16.5" customHeight="1">
      <c r="B51" s="2079"/>
      <c r="C51" s="1776"/>
      <c r="D51" s="1776"/>
      <c r="E51" s="1777"/>
    </row>
    <row r="52" spans="2:5" s="9" customFormat="1" ht="16.5" customHeight="1">
      <c r="B52" s="2079"/>
      <c r="C52" s="1776"/>
      <c r="D52" s="1776"/>
      <c r="E52" s="1777"/>
    </row>
    <row r="53" spans="2:5" s="9" customFormat="1" ht="16.5" customHeight="1">
      <c r="B53" s="2079"/>
      <c r="C53" s="1776"/>
      <c r="D53" s="1776"/>
      <c r="E53" s="1777"/>
    </row>
    <row r="54" spans="2:5" s="9" customFormat="1" ht="16.5" customHeight="1">
      <c r="B54" s="2079"/>
      <c r="C54" s="1776"/>
      <c r="D54" s="1776"/>
      <c r="E54" s="1777"/>
    </row>
    <row r="55" spans="2:5" s="9" customFormat="1" ht="16.5" customHeight="1">
      <c r="B55" s="2079"/>
      <c r="C55" s="1776"/>
      <c r="D55" s="1776"/>
      <c r="E55" s="1777"/>
    </row>
    <row r="56" spans="2:5" s="9" customFormat="1" ht="16.5" customHeight="1">
      <c r="B56" s="2079"/>
      <c r="C56" s="1776"/>
      <c r="D56" s="1776"/>
      <c r="E56" s="1777"/>
    </row>
    <row r="57" spans="2:5" s="9" customFormat="1" ht="16.5" customHeight="1">
      <c r="B57" s="2099"/>
      <c r="C57" s="1776"/>
      <c r="D57" s="1776"/>
      <c r="E57" s="1777"/>
    </row>
    <row r="58" spans="2:5" ht="16.5" customHeight="1" thickBot="1">
      <c r="B58" s="2100"/>
      <c r="C58" s="1781"/>
      <c r="D58" s="1781"/>
      <c r="E58" s="1986"/>
    </row>
    <row r="59" spans="2:5" ht="16.5" customHeight="1" thickTop="1"/>
  </sheetData>
  <mergeCells count="42">
    <mergeCell ref="B57:E57"/>
    <mergeCell ref="B58:E58"/>
    <mergeCell ref="B53:E53"/>
    <mergeCell ref="B54:E54"/>
    <mergeCell ref="B55:E55"/>
    <mergeCell ref="B56:E56"/>
    <mergeCell ref="B49:E49"/>
    <mergeCell ref="B50:E50"/>
    <mergeCell ref="B51:E51"/>
    <mergeCell ref="B52:E52"/>
    <mergeCell ref="B45:E45"/>
    <mergeCell ref="B46:E46"/>
    <mergeCell ref="B47:E47"/>
    <mergeCell ref="B48:E48"/>
    <mergeCell ref="B43:E43"/>
    <mergeCell ref="B44:E44"/>
    <mergeCell ref="B37:E37"/>
    <mergeCell ref="B38:E38"/>
    <mergeCell ref="B39:E39"/>
    <mergeCell ref="B40:E40"/>
    <mergeCell ref="B41:E41"/>
    <mergeCell ref="B21:E21"/>
    <mergeCell ref="B19:E20"/>
    <mergeCell ref="B22:B24"/>
    <mergeCell ref="B42:E42"/>
    <mergeCell ref="B2:E2"/>
    <mergeCell ref="B3:E3"/>
    <mergeCell ref="B4:B6"/>
    <mergeCell ref="C4:D4"/>
    <mergeCell ref="C5:D5"/>
    <mergeCell ref="C6:D6"/>
    <mergeCell ref="C7:D7"/>
    <mergeCell ref="C17:D17"/>
    <mergeCell ref="C13:D13"/>
    <mergeCell ref="C14:D14"/>
    <mergeCell ref="C15:D15"/>
    <mergeCell ref="C16:D16"/>
    <mergeCell ref="C8:D8"/>
    <mergeCell ref="C9:D9"/>
    <mergeCell ref="C10:D10"/>
    <mergeCell ref="C11:D11"/>
    <mergeCell ref="C12:D12"/>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G59"/>
  <sheetViews>
    <sheetView workbookViewId="0"/>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957</v>
      </c>
      <c r="C1" s="1722" t="str">
        <f>+'E-2'!C1:D1</f>
        <v>Insert Utility Name on E-2 and it will be placed throughout report</v>
      </c>
      <c r="D1" s="1722"/>
      <c r="E1" s="23" t="s">
        <v>958</v>
      </c>
      <c r="F1" s="520">
        <f>+'E-2'!$F$1</f>
        <v>43100</v>
      </c>
    </row>
    <row r="2" spans="2:7" ht="16.5" customHeight="1" thickTop="1">
      <c r="B2" s="2055"/>
      <c r="C2" s="2056"/>
      <c r="D2" s="2056"/>
      <c r="E2" s="2056"/>
      <c r="F2" s="2057"/>
      <c r="G2" s="28"/>
    </row>
    <row r="3" spans="2:7" ht="16.5" customHeight="1">
      <c r="B3" s="2115" t="s">
        <v>165</v>
      </c>
      <c r="C3" s="2116"/>
      <c r="D3" s="2116"/>
      <c r="E3" s="2116"/>
      <c r="F3" s="2117"/>
      <c r="G3" s="28"/>
    </row>
    <row r="4" spans="2:7" ht="16.5" customHeight="1" thickBot="1">
      <c r="B4" s="1993"/>
      <c r="C4" s="1994"/>
      <c r="D4" s="1994"/>
      <c r="E4" s="1994"/>
      <c r="F4" s="1995"/>
      <c r="G4" s="28"/>
    </row>
    <row r="5" spans="2:7" s="9" customFormat="1" ht="16.5" customHeight="1" thickTop="1">
      <c r="B5" s="1944" t="s">
        <v>959</v>
      </c>
      <c r="C5" s="619"/>
      <c r="D5" s="620"/>
      <c r="E5" s="622" t="s">
        <v>48</v>
      </c>
      <c r="F5" s="621"/>
      <c r="G5" s="24"/>
    </row>
    <row r="6" spans="2:7" s="9" customFormat="1" ht="16.5" customHeight="1">
      <c r="B6" s="1945"/>
      <c r="C6" s="622" t="s">
        <v>166</v>
      </c>
      <c r="D6" s="623" t="s">
        <v>1013</v>
      </c>
      <c r="E6" s="622" t="s">
        <v>170</v>
      </c>
      <c r="F6" s="624" t="s">
        <v>49</v>
      </c>
      <c r="G6" s="24"/>
    </row>
    <row r="7" spans="2:7" s="9" customFormat="1" ht="16.5" customHeight="1" thickBot="1">
      <c r="B7" s="1946"/>
      <c r="C7" s="625" t="s">
        <v>1028</v>
      </c>
      <c r="D7" s="626" t="s">
        <v>1029</v>
      </c>
      <c r="E7" s="625" t="s">
        <v>1030</v>
      </c>
      <c r="F7" s="627" t="s">
        <v>1031</v>
      </c>
      <c r="G7" s="24"/>
    </row>
    <row r="8" spans="2:7" s="9" customFormat="1" ht="16.5" customHeight="1">
      <c r="B8" s="581">
        <v>1</v>
      </c>
      <c r="C8" s="656" t="s">
        <v>167</v>
      </c>
      <c r="D8" s="688"/>
      <c r="E8" s="688"/>
      <c r="F8" s="802">
        <f>+D8+E8</f>
        <v>0</v>
      </c>
      <c r="G8" s="24"/>
    </row>
    <row r="9" spans="2:7" s="9" customFormat="1" ht="16.5" customHeight="1">
      <c r="B9" s="589">
        <v>2</v>
      </c>
      <c r="C9" s="796"/>
      <c r="D9" s="598"/>
      <c r="E9" s="598"/>
      <c r="F9" s="697"/>
      <c r="G9" s="24"/>
    </row>
    <row r="10" spans="2:7" s="9" customFormat="1" ht="16.5" customHeight="1">
      <c r="B10" s="589">
        <v>3</v>
      </c>
      <c r="C10" s="631" t="s">
        <v>168</v>
      </c>
      <c r="D10" s="598"/>
      <c r="E10" s="598"/>
      <c r="F10" s="697">
        <f>+D10+E10</f>
        <v>0</v>
      </c>
      <c r="G10" s="24"/>
    </row>
    <row r="11" spans="2:7" s="9" customFormat="1" ht="16.5" customHeight="1">
      <c r="B11" s="589">
        <v>4</v>
      </c>
      <c r="C11" s="634"/>
      <c r="D11" s="653"/>
      <c r="E11" s="653"/>
      <c r="F11" s="698"/>
      <c r="G11" s="24"/>
    </row>
    <row r="12" spans="2:7" s="9" customFormat="1" ht="16.5" customHeight="1">
      <c r="B12" s="589">
        <v>5</v>
      </c>
      <c r="C12" s="634" t="s">
        <v>169</v>
      </c>
      <c r="D12" s="653"/>
      <c r="E12" s="653"/>
      <c r="F12" s="698">
        <f>+D12+E12</f>
        <v>0</v>
      </c>
      <c r="G12" s="24"/>
    </row>
    <row r="13" spans="2:7" s="9" customFormat="1" ht="16.5" customHeight="1">
      <c r="B13" s="589">
        <v>6</v>
      </c>
      <c r="C13" s="689"/>
      <c r="D13" s="653"/>
      <c r="E13" s="653"/>
      <c r="F13" s="698"/>
      <c r="G13" s="24"/>
    </row>
    <row r="14" spans="2:7" s="9" customFormat="1" ht="16.5" customHeight="1">
      <c r="B14" s="589">
        <v>7</v>
      </c>
      <c r="C14" s="655"/>
      <c r="D14" s="598"/>
      <c r="E14" s="598"/>
      <c r="F14" s="697"/>
      <c r="G14" s="24"/>
    </row>
    <row r="15" spans="2:7" s="9" customFormat="1" ht="16.5" customHeight="1">
      <c r="B15" s="589">
        <v>8</v>
      </c>
      <c r="C15" s="655"/>
      <c r="D15" s="598"/>
      <c r="E15" s="598"/>
      <c r="F15" s="697"/>
      <c r="G15" s="24"/>
    </row>
    <row r="16" spans="2:7" s="9" customFormat="1" ht="16.5" customHeight="1">
      <c r="B16" s="657">
        <v>9</v>
      </c>
      <c r="C16" s="689"/>
      <c r="D16" s="653"/>
      <c r="E16" s="653"/>
      <c r="F16" s="698"/>
      <c r="G16" s="29"/>
    </row>
    <row r="17" spans="2:7" s="9" customFormat="1" ht="16.5" customHeight="1">
      <c r="B17" s="589">
        <v>10</v>
      </c>
      <c r="C17" s="689"/>
      <c r="D17" s="653"/>
      <c r="E17" s="653"/>
      <c r="F17" s="698"/>
      <c r="G17" s="24"/>
    </row>
    <row r="18" spans="2:7" s="9" customFormat="1" ht="16.5" customHeight="1">
      <c r="B18" s="589">
        <v>11</v>
      </c>
      <c r="C18" s="689"/>
      <c r="D18" s="691"/>
      <c r="E18" s="691"/>
      <c r="F18" s="801"/>
      <c r="G18" s="24"/>
    </row>
    <row r="19" spans="2:7" s="9" customFormat="1" ht="16.5" customHeight="1">
      <c r="B19" s="589">
        <v>12</v>
      </c>
      <c r="C19" s="659" t="s">
        <v>113</v>
      </c>
      <c r="D19" s="597">
        <f>SUM(D8:D18)</f>
        <v>0</v>
      </c>
      <c r="E19" s="597">
        <f>SUM(E8:E18)</f>
        <v>0</v>
      </c>
      <c r="F19" s="800">
        <f>SUM(F8:F18)</f>
        <v>0</v>
      </c>
      <c r="G19" s="24"/>
    </row>
    <row r="20" spans="2:7" s="9" customFormat="1" ht="16.5" customHeight="1" thickBot="1">
      <c r="B20" s="586"/>
      <c r="C20" s="660"/>
      <c r="D20" s="617"/>
      <c r="E20" s="617"/>
      <c r="F20" s="618"/>
      <c r="G20" s="24"/>
    </row>
    <row r="21" spans="2:7" s="9" customFormat="1" ht="16.5" customHeight="1">
      <c r="B21" s="2104" t="s">
        <v>171</v>
      </c>
      <c r="C21" s="2105"/>
      <c r="D21" s="2105"/>
      <c r="E21" s="2105"/>
      <c r="F21" s="2106"/>
      <c r="G21" s="24"/>
    </row>
    <row r="22" spans="2:7" s="9" customFormat="1" ht="16.5" customHeight="1">
      <c r="B22" s="1972"/>
      <c r="C22" s="1961"/>
      <c r="D22" s="1961"/>
      <c r="E22" s="1961"/>
      <c r="F22" s="1973"/>
      <c r="G22" s="24"/>
    </row>
    <row r="23" spans="2:7" s="9" customFormat="1" ht="16.5" customHeight="1" thickBot="1">
      <c r="B23" s="1993"/>
      <c r="C23" s="1994"/>
      <c r="D23" s="1994"/>
      <c r="E23" s="1994"/>
      <c r="F23" s="1995"/>
      <c r="G23" s="24"/>
    </row>
    <row r="24" spans="2:7" s="9" customFormat="1" ht="16.5" customHeight="1" thickTop="1">
      <c r="B24" s="1944" t="s">
        <v>959</v>
      </c>
      <c r="C24" s="1957" t="s">
        <v>172</v>
      </c>
      <c r="D24" s="1958"/>
      <c r="E24" s="1959"/>
      <c r="F24" s="2107" t="s">
        <v>173</v>
      </c>
      <c r="G24" s="24"/>
    </row>
    <row r="25" spans="2:7" s="9" customFormat="1" ht="16.5" customHeight="1">
      <c r="B25" s="1945"/>
      <c r="C25" s="1960"/>
      <c r="D25" s="1961"/>
      <c r="E25" s="1962"/>
      <c r="F25" s="2108"/>
      <c r="G25" s="24"/>
    </row>
    <row r="26" spans="2:7" s="9" customFormat="1" ht="16.5" customHeight="1" thickBot="1">
      <c r="B26" s="1946"/>
      <c r="C26" s="1963" t="s">
        <v>1028</v>
      </c>
      <c r="D26" s="1964"/>
      <c r="E26" s="1965"/>
      <c r="F26" s="627" t="s">
        <v>174</v>
      </c>
      <c r="G26" s="24"/>
    </row>
    <row r="27" spans="2:7" s="9" customFormat="1" ht="16.5" customHeight="1">
      <c r="B27" s="581">
        <v>13</v>
      </c>
      <c r="C27" s="2118" t="s">
        <v>401</v>
      </c>
      <c r="D27" s="2119"/>
      <c r="E27" s="2120"/>
      <c r="F27" s="802"/>
      <c r="G27" s="24"/>
    </row>
    <row r="28" spans="2:7" s="9" customFormat="1" ht="16.5" customHeight="1">
      <c r="B28" s="589">
        <v>14</v>
      </c>
      <c r="C28" s="2121" t="s">
        <v>175</v>
      </c>
      <c r="D28" s="2122"/>
      <c r="E28" s="2123"/>
      <c r="F28" s="697"/>
      <c r="G28" s="24"/>
    </row>
    <row r="29" spans="2:7" s="9" customFormat="1" ht="16.5" customHeight="1">
      <c r="B29" s="589">
        <v>15</v>
      </c>
      <c r="C29" s="2101"/>
      <c r="D29" s="2102"/>
      <c r="E29" s="2103"/>
      <c r="F29" s="697"/>
      <c r="G29" s="24"/>
    </row>
    <row r="30" spans="2:7" s="9" customFormat="1" ht="16.5" customHeight="1">
      <c r="B30" s="589">
        <v>16</v>
      </c>
      <c r="C30" s="2101"/>
      <c r="D30" s="2102"/>
      <c r="E30" s="2103"/>
      <c r="F30" s="697"/>
      <c r="G30" s="24"/>
    </row>
    <row r="31" spans="2:7" s="9" customFormat="1" ht="16.5" customHeight="1">
      <c r="B31" s="589">
        <v>17</v>
      </c>
      <c r="C31" s="2101"/>
      <c r="D31" s="2102"/>
      <c r="E31" s="2103"/>
      <c r="F31" s="698"/>
      <c r="G31" s="24"/>
    </row>
    <row r="32" spans="2:7" s="9" customFormat="1" ht="16.5" customHeight="1">
      <c r="B32" s="589">
        <v>18</v>
      </c>
      <c r="C32" s="803"/>
      <c r="D32" s="804"/>
      <c r="E32" s="805"/>
      <c r="F32" s="698"/>
      <c r="G32" s="24"/>
    </row>
    <row r="33" spans="2:7" s="9" customFormat="1" ht="16.5" customHeight="1">
      <c r="B33" s="589">
        <v>19</v>
      </c>
      <c r="C33" s="803"/>
      <c r="D33" s="804"/>
      <c r="E33" s="805"/>
      <c r="F33" s="698"/>
      <c r="G33" s="24"/>
    </row>
    <row r="34" spans="2:7" s="9" customFormat="1" ht="16.5" customHeight="1">
      <c r="B34" s="589">
        <v>20</v>
      </c>
      <c r="C34" s="803"/>
      <c r="D34" s="804"/>
      <c r="E34" s="805"/>
      <c r="F34" s="698"/>
      <c r="G34" s="24"/>
    </row>
    <row r="35" spans="2:7" s="9" customFormat="1" ht="16.5" customHeight="1">
      <c r="B35" s="589">
        <v>21</v>
      </c>
      <c r="C35" s="803"/>
      <c r="D35" s="804"/>
      <c r="E35" s="805"/>
      <c r="F35" s="698"/>
      <c r="G35" s="24"/>
    </row>
    <row r="36" spans="2:7" s="9" customFormat="1" ht="16.5" customHeight="1">
      <c r="B36" s="589">
        <v>22</v>
      </c>
      <c r="C36" s="803"/>
      <c r="D36" s="804"/>
      <c r="E36" s="805"/>
      <c r="F36" s="698"/>
      <c r="G36" s="24"/>
    </row>
    <row r="37" spans="2:7" s="9" customFormat="1" ht="16.5" customHeight="1">
      <c r="B37" s="589">
        <v>23</v>
      </c>
      <c r="C37" s="2101"/>
      <c r="D37" s="2102"/>
      <c r="E37" s="2103"/>
      <c r="F37" s="697"/>
      <c r="G37" s="24"/>
    </row>
    <row r="38" spans="2:7" s="9" customFormat="1" ht="16.5" customHeight="1">
      <c r="B38" s="589">
        <v>24</v>
      </c>
      <c r="C38" s="2101"/>
      <c r="D38" s="2102"/>
      <c r="E38" s="2103"/>
      <c r="F38" s="697"/>
      <c r="G38" s="24"/>
    </row>
    <row r="39" spans="2:7" s="9" customFormat="1" ht="16.5" customHeight="1">
      <c r="B39" s="589">
        <v>25</v>
      </c>
      <c r="C39" s="2101"/>
      <c r="D39" s="2102"/>
      <c r="E39" s="2103"/>
      <c r="F39" s="697"/>
      <c r="G39" s="24"/>
    </row>
    <row r="40" spans="2:7" s="9" customFormat="1" ht="16.5" customHeight="1">
      <c r="B40" s="589">
        <v>26</v>
      </c>
      <c r="C40" s="2101"/>
      <c r="D40" s="2102"/>
      <c r="E40" s="2103"/>
      <c r="F40" s="697"/>
      <c r="G40" s="24"/>
    </row>
    <row r="41" spans="2:7" s="9" customFormat="1" ht="16.5" customHeight="1">
      <c r="B41" s="589">
        <v>27</v>
      </c>
      <c r="C41" s="2101"/>
      <c r="D41" s="2102"/>
      <c r="E41" s="2103"/>
      <c r="F41" s="697"/>
      <c r="G41" s="24"/>
    </row>
    <row r="42" spans="2:7" s="9" customFormat="1" ht="16.5" customHeight="1">
      <c r="B42" s="589">
        <v>28</v>
      </c>
      <c r="C42" s="803"/>
      <c r="D42" s="804"/>
      <c r="E42" s="805"/>
      <c r="F42" s="697"/>
      <c r="G42" s="24"/>
    </row>
    <row r="43" spans="2:7" s="9" customFormat="1" ht="16.5" customHeight="1">
      <c r="B43" s="589">
        <v>29</v>
      </c>
      <c r="C43" s="803"/>
      <c r="D43" s="804"/>
      <c r="E43" s="805"/>
      <c r="F43" s="697"/>
      <c r="G43" s="24"/>
    </row>
    <row r="44" spans="2:7" s="9" customFormat="1" ht="16.5" customHeight="1">
      <c r="B44" s="589">
        <v>30</v>
      </c>
      <c r="C44" s="803"/>
      <c r="D44" s="804"/>
      <c r="E44" s="805"/>
      <c r="F44" s="697"/>
      <c r="G44" s="24"/>
    </row>
    <row r="45" spans="2:7" s="9" customFormat="1" ht="16.5" customHeight="1">
      <c r="B45" s="589">
        <v>31</v>
      </c>
      <c r="C45" s="803"/>
      <c r="D45" s="804"/>
      <c r="E45" s="805"/>
      <c r="F45" s="697"/>
      <c r="G45" s="24"/>
    </row>
    <row r="46" spans="2:7" s="9" customFormat="1" ht="16.5" customHeight="1">
      <c r="B46" s="589">
        <v>32</v>
      </c>
      <c r="C46" s="803"/>
      <c r="D46" s="804"/>
      <c r="E46" s="805"/>
      <c r="F46" s="697"/>
      <c r="G46" s="24"/>
    </row>
    <row r="47" spans="2:7" s="9" customFormat="1" ht="16.5" customHeight="1">
      <c r="B47" s="589">
        <v>33</v>
      </c>
      <c r="C47" s="2101"/>
      <c r="D47" s="2102"/>
      <c r="E47" s="2103"/>
      <c r="F47" s="697"/>
      <c r="G47" s="24"/>
    </row>
    <row r="48" spans="2:7" s="9" customFormat="1" ht="16.5" customHeight="1">
      <c r="B48" s="589">
        <v>34</v>
      </c>
      <c r="C48" s="803"/>
      <c r="D48" s="804"/>
      <c r="E48" s="805"/>
      <c r="F48" s="697"/>
      <c r="G48" s="24"/>
    </row>
    <row r="49" spans="2:7" s="9" customFormat="1" ht="16.5" customHeight="1">
      <c r="B49" s="589">
        <v>35</v>
      </c>
      <c r="C49" s="803"/>
      <c r="D49" s="804"/>
      <c r="E49" s="805"/>
      <c r="F49" s="697"/>
      <c r="G49" s="24"/>
    </row>
    <row r="50" spans="2:7" s="9" customFormat="1" ht="16.5" customHeight="1">
      <c r="B50" s="589">
        <v>36</v>
      </c>
      <c r="C50" s="803"/>
      <c r="D50" s="804"/>
      <c r="E50" s="805"/>
      <c r="F50" s="697"/>
      <c r="G50" s="24"/>
    </row>
    <row r="51" spans="2:7" s="9" customFormat="1" ht="16.5" customHeight="1">
      <c r="B51" s="589">
        <v>37</v>
      </c>
      <c r="C51" s="803"/>
      <c r="D51" s="804"/>
      <c r="E51" s="805"/>
      <c r="F51" s="697"/>
      <c r="G51" s="24"/>
    </row>
    <row r="52" spans="2:7" s="9" customFormat="1" ht="16.5" customHeight="1">
      <c r="B52" s="589">
        <v>38</v>
      </c>
      <c r="C52" s="2109"/>
      <c r="D52" s="2110"/>
      <c r="E52" s="2111"/>
      <c r="F52" s="697"/>
      <c r="G52" s="24"/>
    </row>
    <row r="53" spans="2:7" s="9" customFormat="1" ht="16.5" customHeight="1">
      <c r="B53" s="589">
        <v>39</v>
      </c>
      <c r="C53" s="806"/>
      <c r="D53" s="807"/>
      <c r="E53" s="808"/>
      <c r="F53" s="697"/>
      <c r="G53" s="24"/>
    </row>
    <row r="54" spans="2:7" s="9" customFormat="1" ht="16.5" customHeight="1">
      <c r="B54" s="589">
        <v>40</v>
      </c>
      <c r="C54" s="2109"/>
      <c r="D54" s="2110"/>
      <c r="E54" s="2111"/>
      <c r="F54" s="698"/>
      <c r="G54" s="24"/>
    </row>
    <row r="55" spans="2:7" s="9" customFormat="1" ht="16.5" customHeight="1">
      <c r="B55" s="589">
        <v>41</v>
      </c>
      <c r="C55" s="2109"/>
      <c r="D55" s="2110"/>
      <c r="E55" s="2111"/>
      <c r="F55" s="698"/>
      <c r="G55" s="85"/>
    </row>
    <row r="56" spans="2:7" s="9" customFormat="1" ht="16.5" customHeight="1">
      <c r="B56" s="589">
        <v>42</v>
      </c>
      <c r="C56" s="2112" t="s">
        <v>940</v>
      </c>
      <c r="D56" s="2113"/>
      <c r="E56" s="2114"/>
      <c r="F56" s="698">
        <f>SUM(F27:F55)</f>
        <v>0</v>
      </c>
    </row>
    <row r="57" spans="2:7" s="9" customFormat="1" ht="16.5" customHeight="1" thickBot="1">
      <c r="B57" s="586"/>
      <c r="C57" s="797"/>
      <c r="D57" s="798"/>
      <c r="E57" s="799"/>
      <c r="F57" s="809"/>
    </row>
    <row r="58" spans="2:7" ht="16.5" customHeight="1" thickBot="1">
      <c r="B58" s="679"/>
      <c r="C58" s="680"/>
      <c r="D58" s="681"/>
      <c r="E58" s="681"/>
      <c r="F58" s="682"/>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I62"/>
  <sheetViews>
    <sheetView workbookViewId="0"/>
  </sheetViews>
  <sheetFormatPr defaultColWidth="9.6640625" defaultRowHeight="16.5" customHeight="1"/>
  <cols>
    <col min="1" max="1" width="4.21875" style="2" customWidth="1"/>
    <col min="2" max="2" width="9.6640625" style="2" customWidth="1"/>
    <col min="3" max="3" width="43.88671875" style="2" bestFit="1" customWidth="1"/>
    <col min="4" max="4" width="13.88671875" style="2" customWidth="1"/>
    <col min="5" max="5" width="13.77734375" style="63" customWidth="1"/>
    <col min="6" max="6" width="13.6640625" style="63" customWidth="1"/>
    <col min="7" max="7" width="13.77734375" style="63" customWidth="1"/>
    <col min="8" max="8" width="2.5546875" style="2" customWidth="1"/>
    <col min="9" max="16384" width="9.6640625" style="2"/>
  </cols>
  <sheetData>
    <row r="1" spans="2:9" s="9" customFormat="1" ht="16.5" customHeight="1" thickBot="1">
      <c r="B1" s="9" t="s">
        <v>957</v>
      </c>
      <c r="C1" s="1722" t="str">
        <f>+'E-2'!C1:D1</f>
        <v>Insert Utility Name on E-2 and it will be placed throughout report</v>
      </c>
      <c r="D1" s="1722"/>
      <c r="F1" s="178" t="s">
        <v>958</v>
      </c>
      <c r="G1" s="520">
        <f>+'E-2'!$F$1</f>
        <v>43100</v>
      </c>
    </row>
    <row r="2" spans="2:9" ht="16.5" customHeight="1" thickTop="1">
      <c r="B2" s="2055"/>
      <c r="C2" s="2056"/>
      <c r="D2" s="2056"/>
      <c r="E2" s="2056"/>
      <c r="F2" s="2056"/>
      <c r="G2" s="2057"/>
      <c r="H2" s="28"/>
      <c r="I2" s="1509"/>
    </row>
    <row r="3" spans="2:9" ht="16.5" customHeight="1" thickBot="1">
      <c r="B3" s="1993" t="s">
        <v>176</v>
      </c>
      <c r="C3" s="1994"/>
      <c r="D3" s="1994"/>
      <c r="E3" s="1994"/>
      <c r="F3" s="1994"/>
      <c r="G3" s="1995"/>
      <c r="H3" s="28"/>
    </row>
    <row r="4" spans="2:9" s="9" customFormat="1" ht="16.5" customHeight="1" thickTop="1">
      <c r="B4" s="1944" t="s">
        <v>959</v>
      </c>
      <c r="C4" s="1957"/>
      <c r="D4" s="1959"/>
      <c r="E4" s="620"/>
      <c r="F4" s="619"/>
      <c r="G4" s="621"/>
      <c r="H4" s="24"/>
    </row>
    <row r="5" spans="2:9" s="9" customFormat="1" ht="16.5" customHeight="1">
      <c r="B5" s="1945"/>
      <c r="C5" s="1960"/>
      <c r="D5" s="1962"/>
      <c r="E5" s="623" t="s">
        <v>1013</v>
      </c>
      <c r="F5" s="622" t="s">
        <v>48</v>
      </c>
      <c r="G5" s="624" t="s">
        <v>49</v>
      </c>
      <c r="H5" s="24"/>
    </row>
    <row r="6" spans="2:9" s="9" customFormat="1" ht="16.5" customHeight="1" thickBot="1">
      <c r="B6" s="1946"/>
      <c r="C6" s="1963" t="s">
        <v>1028</v>
      </c>
      <c r="D6" s="1965"/>
      <c r="E6" s="626" t="s">
        <v>1029</v>
      </c>
      <c r="F6" s="625" t="s">
        <v>1030</v>
      </c>
      <c r="G6" s="627" t="s">
        <v>1031</v>
      </c>
      <c r="H6" s="24"/>
    </row>
    <row r="7" spans="2:9" s="9" customFormat="1" ht="16.5" customHeight="1">
      <c r="B7" s="581">
        <v>1</v>
      </c>
      <c r="C7" s="2124" t="s">
        <v>177</v>
      </c>
      <c r="D7" s="2125"/>
      <c r="E7" s="813"/>
      <c r="F7" s="813"/>
      <c r="G7" s="814"/>
      <c r="H7" s="24"/>
    </row>
    <row r="8" spans="2:9" s="9" customFormat="1" ht="16.5" customHeight="1">
      <c r="B8" s="589">
        <v>2</v>
      </c>
      <c r="C8" s="2121" t="s">
        <v>178</v>
      </c>
      <c r="D8" s="2123"/>
      <c r="E8" s="610"/>
      <c r="F8" s="610"/>
      <c r="G8" s="1510">
        <f t="shared" ref="G8:G13" si="0">+E8+F8</f>
        <v>0</v>
      </c>
      <c r="H8" s="24"/>
    </row>
    <row r="9" spans="2:9" s="9" customFormat="1" ht="16.5" customHeight="1">
      <c r="B9" s="589">
        <v>3</v>
      </c>
      <c r="C9" s="2129" t="s">
        <v>179</v>
      </c>
      <c r="D9" s="2130"/>
      <c r="E9" s="598"/>
      <c r="F9" s="598"/>
      <c r="G9" s="1511">
        <f t="shared" si="0"/>
        <v>0</v>
      </c>
      <c r="H9" s="24"/>
    </row>
    <row r="10" spans="2:9" s="9" customFormat="1" ht="16.5" customHeight="1">
      <c r="B10" s="589">
        <v>4</v>
      </c>
      <c r="C10" s="2136" t="s">
        <v>180</v>
      </c>
      <c r="D10" s="2137"/>
      <c r="E10" s="653"/>
      <c r="F10" s="653"/>
      <c r="G10" s="1511">
        <f t="shared" si="0"/>
        <v>0</v>
      </c>
      <c r="H10" s="24"/>
    </row>
    <row r="11" spans="2:9" s="9" customFormat="1" ht="16.5" customHeight="1">
      <c r="B11" s="589">
        <v>5</v>
      </c>
      <c r="C11" s="2136" t="s">
        <v>181</v>
      </c>
      <c r="D11" s="2137"/>
      <c r="E11" s="653"/>
      <c r="F11" s="653"/>
      <c r="G11" s="1511">
        <f t="shared" si="0"/>
        <v>0</v>
      </c>
      <c r="H11" s="24"/>
    </row>
    <row r="12" spans="2:9" s="9" customFormat="1" ht="16.5" customHeight="1">
      <c r="B12" s="589">
        <v>6</v>
      </c>
      <c r="C12" s="2126"/>
      <c r="D12" s="2127"/>
      <c r="E12" s="774"/>
      <c r="F12" s="774"/>
      <c r="G12" s="1512">
        <f t="shared" si="0"/>
        <v>0</v>
      </c>
      <c r="H12" s="24"/>
    </row>
    <row r="13" spans="2:9" s="9" customFormat="1" ht="16.5" customHeight="1">
      <c r="B13" s="589">
        <v>7</v>
      </c>
      <c r="C13" s="2126"/>
      <c r="D13" s="2127"/>
      <c r="E13" s="691"/>
      <c r="F13" s="691"/>
      <c r="G13" s="1513">
        <f t="shared" si="0"/>
        <v>0</v>
      </c>
      <c r="H13" s="24"/>
    </row>
    <row r="14" spans="2:9" s="9" customFormat="1" ht="16.5" customHeight="1">
      <c r="B14" s="589">
        <v>8</v>
      </c>
      <c r="C14" s="2131"/>
      <c r="D14" s="2132"/>
      <c r="E14" s="603"/>
      <c r="F14" s="603"/>
      <c r="G14" s="1514"/>
      <c r="H14" s="24"/>
    </row>
    <row r="15" spans="2:9" s="9" customFormat="1" ht="16.5" customHeight="1" thickBot="1">
      <c r="B15" s="589">
        <v>9</v>
      </c>
      <c r="C15" s="2121" t="s">
        <v>182</v>
      </c>
      <c r="D15" s="2123"/>
      <c r="E15" s="605">
        <f>SUM(E8:E13)</f>
        <v>0</v>
      </c>
      <c r="F15" s="605">
        <f>SUM(F8:F13)</f>
        <v>0</v>
      </c>
      <c r="G15" s="1515">
        <f>SUM(G8:G13)</f>
        <v>0</v>
      </c>
      <c r="H15" s="24"/>
    </row>
    <row r="16" spans="2:9" s="9" customFormat="1" ht="16.5" customHeight="1" thickTop="1" thickBot="1">
      <c r="B16" s="811"/>
      <c r="C16" s="2138"/>
      <c r="D16" s="2139"/>
      <c r="E16" s="660"/>
      <c r="F16" s="660"/>
      <c r="G16" s="812"/>
      <c r="H16" s="29"/>
    </row>
    <row r="17" spans="2:8" s="9" customFormat="1" ht="16.5" customHeight="1">
      <c r="B17" s="1625"/>
      <c r="C17" s="1626"/>
      <c r="D17" s="1626"/>
      <c r="E17" s="1626"/>
      <c r="F17" s="1626"/>
      <c r="G17" s="2128"/>
      <c r="H17" s="24"/>
    </row>
    <row r="18" spans="2:8" s="9" customFormat="1" ht="16.5" customHeight="1">
      <c r="B18" s="2133" t="s">
        <v>183</v>
      </c>
      <c r="C18" s="2134"/>
      <c r="D18" s="2134"/>
      <c r="E18" s="2134"/>
      <c r="F18" s="2134"/>
      <c r="G18" s="2135"/>
      <c r="H18" s="24"/>
    </row>
    <row r="19" spans="2:8" s="9" customFormat="1" ht="16.5" customHeight="1" thickBot="1">
      <c r="B19" s="80"/>
      <c r="C19" s="25"/>
      <c r="D19" s="25"/>
      <c r="E19" s="75"/>
      <c r="F19" s="75"/>
      <c r="G19" s="170"/>
      <c r="H19" s="24"/>
    </row>
    <row r="20" spans="2:8" s="9" customFormat="1" ht="33" customHeight="1">
      <c r="B20" s="308" t="s">
        <v>65</v>
      </c>
      <c r="C20" s="306" t="s">
        <v>133</v>
      </c>
      <c r="D20" s="307" t="s">
        <v>184</v>
      </c>
      <c r="E20" s="297" t="s">
        <v>185</v>
      </c>
      <c r="F20" s="297" t="s">
        <v>186</v>
      </c>
      <c r="G20" s="309" t="s">
        <v>187</v>
      </c>
      <c r="H20" s="24"/>
    </row>
    <row r="21" spans="2:8" s="9" customFormat="1" ht="16.5" customHeight="1" thickBot="1">
      <c r="B21" s="125" t="s">
        <v>915</v>
      </c>
      <c r="C21" s="303" t="s">
        <v>1028</v>
      </c>
      <c r="D21" s="298" t="s">
        <v>1029</v>
      </c>
      <c r="E21" s="298" t="s">
        <v>1030</v>
      </c>
      <c r="F21" s="298" t="s">
        <v>1030</v>
      </c>
      <c r="G21" s="299" t="s">
        <v>1031</v>
      </c>
      <c r="H21" s="24"/>
    </row>
    <row r="22" spans="2:8" s="9" customFormat="1" ht="16.5" customHeight="1">
      <c r="B22" s="86"/>
      <c r="C22" s="300"/>
      <c r="D22" s="300"/>
      <c r="E22" s="174"/>
      <c r="F22" s="174"/>
      <c r="G22" s="205"/>
      <c r="H22" s="24"/>
    </row>
    <row r="23" spans="2:8" s="9" customFormat="1" ht="16.5" customHeight="1">
      <c r="B23" s="86">
        <v>10</v>
      </c>
      <c r="C23" s="301" t="s">
        <v>188</v>
      </c>
      <c r="D23" s="311"/>
      <c r="E23" s="311"/>
      <c r="F23" s="311"/>
      <c r="G23" s="455"/>
      <c r="H23" s="24"/>
    </row>
    <row r="24" spans="2:8" s="9" customFormat="1" ht="16.5" customHeight="1">
      <c r="B24" s="86">
        <v>11</v>
      </c>
      <c r="C24" s="134" t="s">
        <v>1252</v>
      </c>
      <c r="D24" s="134"/>
      <c r="E24" s="134"/>
      <c r="F24" s="134"/>
      <c r="G24" s="457">
        <v>797.5</v>
      </c>
      <c r="H24" s="24"/>
    </row>
    <row r="25" spans="2:8" s="9" customFormat="1" ht="16.5" customHeight="1">
      <c r="B25" s="86">
        <v>12</v>
      </c>
      <c r="C25" s="134" t="s">
        <v>189</v>
      </c>
      <c r="D25" s="312"/>
      <c r="E25" s="312"/>
      <c r="F25" s="312"/>
      <c r="G25" s="468"/>
      <c r="H25" s="24"/>
    </row>
    <row r="26" spans="2:8" s="9" customFormat="1" ht="16.5" customHeight="1">
      <c r="B26" s="86">
        <v>13</v>
      </c>
      <c r="C26" s="134" t="s">
        <v>190</v>
      </c>
      <c r="D26" s="312"/>
      <c r="E26" s="312"/>
      <c r="F26" s="312"/>
      <c r="G26" s="456"/>
      <c r="H26" s="24"/>
    </row>
    <row r="27" spans="2:8" s="9" customFormat="1" ht="16.5" customHeight="1">
      <c r="B27" s="86">
        <v>14</v>
      </c>
      <c r="C27" s="119" t="s">
        <v>191</v>
      </c>
      <c r="D27" s="119"/>
      <c r="E27" s="119"/>
      <c r="F27" s="119"/>
      <c r="G27" s="456"/>
      <c r="H27" s="24"/>
    </row>
    <row r="28" spans="2:8" s="9" customFormat="1" ht="16.5" customHeight="1">
      <c r="B28" s="86">
        <v>15</v>
      </c>
      <c r="C28" s="485"/>
      <c r="D28" s="485"/>
      <c r="E28" s="485"/>
      <c r="F28" s="485"/>
      <c r="G28" s="456"/>
      <c r="H28" s="24"/>
    </row>
    <row r="29" spans="2:8" s="9" customFormat="1" ht="16.5" customHeight="1">
      <c r="B29" s="86">
        <v>16</v>
      </c>
      <c r="C29" s="163"/>
      <c r="D29" s="163"/>
      <c r="E29" s="163"/>
      <c r="F29" s="163"/>
      <c r="G29" s="457"/>
      <c r="H29" s="24"/>
    </row>
    <row r="30" spans="2:8" s="9" customFormat="1" ht="16.5" customHeight="1">
      <c r="B30" s="86">
        <v>17</v>
      </c>
      <c r="C30" s="815"/>
      <c r="D30" s="815"/>
      <c r="E30" s="815"/>
      <c r="F30" s="815"/>
      <c r="G30" s="457"/>
      <c r="H30" s="24"/>
    </row>
    <row r="31" spans="2:8" s="9" customFormat="1" ht="16.5" customHeight="1">
      <c r="B31" s="86">
        <v>18</v>
      </c>
      <c r="C31" s="815"/>
      <c r="D31" s="815"/>
      <c r="E31" s="815"/>
      <c r="F31" s="815"/>
      <c r="G31" s="469"/>
      <c r="H31" s="24"/>
    </row>
    <row r="32" spans="2:8" s="9" customFormat="1" ht="16.5" customHeight="1">
      <c r="B32" s="86">
        <v>19</v>
      </c>
      <c r="C32" s="163"/>
      <c r="D32" s="163"/>
      <c r="E32" s="163"/>
      <c r="F32" s="163"/>
      <c r="G32" s="457"/>
      <c r="H32" s="24"/>
    </row>
    <row r="33" spans="2:8" s="9" customFormat="1" ht="16.5" customHeight="1">
      <c r="B33" s="86">
        <v>20</v>
      </c>
      <c r="C33" s="163"/>
      <c r="D33" s="163"/>
      <c r="E33" s="163"/>
      <c r="F33" s="163"/>
      <c r="G33" s="457"/>
      <c r="H33" s="24"/>
    </row>
    <row r="34" spans="2:8" s="9" customFormat="1" ht="16.5" customHeight="1">
      <c r="B34" s="86">
        <v>21</v>
      </c>
      <c r="C34" s="163"/>
      <c r="D34" s="163"/>
      <c r="E34" s="163"/>
      <c r="F34" s="163"/>
      <c r="G34" s="457"/>
      <c r="H34" s="24"/>
    </row>
    <row r="35" spans="2:8" s="9" customFormat="1" ht="16.5" customHeight="1">
      <c r="B35" s="86">
        <v>22</v>
      </c>
      <c r="C35" s="163"/>
      <c r="D35" s="163"/>
      <c r="E35" s="163"/>
      <c r="F35" s="163"/>
      <c r="G35" s="457"/>
      <c r="H35" s="24"/>
    </row>
    <row r="36" spans="2:8" s="9" customFormat="1" ht="16.5" customHeight="1">
      <c r="B36" s="86">
        <v>23</v>
      </c>
      <c r="C36" s="163"/>
      <c r="D36" s="163"/>
      <c r="E36" s="163"/>
      <c r="F36" s="163"/>
      <c r="G36" s="457"/>
      <c r="H36" s="24"/>
    </row>
    <row r="37" spans="2:8" s="9" customFormat="1" ht="16.5" customHeight="1">
      <c r="B37" s="86">
        <v>24</v>
      </c>
      <c r="C37" s="305"/>
      <c r="D37" s="305"/>
      <c r="E37" s="305"/>
      <c r="F37" s="305"/>
      <c r="G37" s="147"/>
      <c r="H37" s="24"/>
    </row>
    <row r="38" spans="2:8" s="9" customFormat="1" ht="16.5" customHeight="1" thickBot="1">
      <c r="B38" s="86">
        <v>25</v>
      </c>
      <c r="C38" s="302" t="s">
        <v>192</v>
      </c>
      <c r="D38" s="312"/>
      <c r="E38" s="312"/>
      <c r="F38" s="312"/>
      <c r="G38" s="555">
        <f>SUM(G23:G37)</f>
        <v>797.5</v>
      </c>
      <c r="H38" s="24"/>
    </row>
    <row r="39" spans="2:8" s="9" customFormat="1" ht="16.5" customHeight="1" thickTop="1" thickBot="1">
      <c r="B39" s="125"/>
      <c r="C39" s="173"/>
      <c r="D39" s="173"/>
      <c r="E39" s="173"/>
      <c r="F39" s="173"/>
      <c r="G39" s="208"/>
    </row>
    <row r="40" spans="2:8" s="9" customFormat="1" ht="16.5" customHeight="1">
      <c r="B40" s="1864"/>
      <c r="C40" s="1865"/>
      <c r="D40" s="1865"/>
      <c r="E40" s="1865"/>
      <c r="F40" s="1865"/>
      <c r="G40" s="1849"/>
    </row>
    <row r="41" spans="2:8" s="9" customFormat="1" ht="16.5" customHeight="1">
      <c r="B41" s="1775"/>
      <c r="C41" s="1776"/>
      <c r="D41" s="1776"/>
      <c r="E41" s="1776"/>
      <c r="F41" s="1776"/>
      <c r="G41" s="1777"/>
    </row>
    <row r="42" spans="2:8" s="9" customFormat="1" ht="16.5" customHeight="1">
      <c r="B42" s="1775"/>
      <c r="C42" s="1776"/>
      <c r="D42" s="1776"/>
      <c r="E42" s="1776"/>
      <c r="F42" s="1776"/>
      <c r="G42" s="1777"/>
    </row>
    <row r="43" spans="2:8" s="9" customFormat="1" ht="16.5" customHeight="1">
      <c r="B43" s="1775"/>
      <c r="C43" s="1776"/>
      <c r="D43" s="1776"/>
      <c r="E43" s="1776"/>
      <c r="F43" s="1776"/>
      <c r="G43" s="1777"/>
    </row>
    <row r="44" spans="2:8" s="9" customFormat="1" ht="16.5" customHeight="1">
      <c r="B44" s="1775"/>
      <c r="C44" s="1776"/>
      <c r="D44" s="1776"/>
      <c r="E44" s="1776"/>
      <c r="F44" s="1776"/>
      <c r="G44" s="1777"/>
    </row>
    <row r="45" spans="2:8" s="9" customFormat="1" ht="16.5" customHeight="1">
      <c r="B45" s="1775"/>
      <c r="C45" s="1776"/>
      <c r="D45" s="1776"/>
      <c r="E45" s="1776"/>
      <c r="F45" s="1776"/>
      <c r="G45" s="1777"/>
    </row>
    <row r="46" spans="2:8" s="9" customFormat="1" ht="16.5" customHeight="1">
      <c r="B46" s="1775"/>
      <c r="C46" s="1776"/>
      <c r="D46" s="1776"/>
      <c r="E46" s="1776"/>
      <c r="F46" s="1776"/>
      <c r="G46" s="1777"/>
    </row>
    <row r="47" spans="2:8" s="9" customFormat="1" ht="16.5" customHeight="1">
      <c r="B47" s="1775"/>
      <c r="C47" s="1776"/>
      <c r="D47" s="1776"/>
      <c r="E47" s="1776"/>
      <c r="F47" s="1776"/>
      <c r="G47" s="1777"/>
    </row>
    <row r="48" spans="2:8" s="9" customFormat="1" ht="16.5" customHeight="1">
      <c r="B48" s="1775"/>
      <c r="C48" s="1776"/>
      <c r="D48" s="1776"/>
      <c r="E48" s="1776"/>
      <c r="F48" s="1776"/>
      <c r="G48" s="1777"/>
    </row>
    <row r="49" spans="2:7" s="9" customFormat="1" ht="16.5" customHeight="1">
      <c r="B49" s="1775"/>
      <c r="C49" s="1776"/>
      <c r="D49" s="1776"/>
      <c r="E49" s="1776"/>
      <c r="F49" s="1776"/>
      <c r="G49" s="1777"/>
    </row>
    <row r="50" spans="2:7" s="9" customFormat="1" ht="16.5" customHeight="1">
      <c r="B50" s="1775"/>
      <c r="C50" s="1776"/>
      <c r="D50" s="1776"/>
      <c r="E50" s="1776"/>
      <c r="F50" s="1776"/>
      <c r="G50" s="1777"/>
    </row>
    <row r="51" spans="2:7" s="9" customFormat="1" ht="16.5" customHeight="1">
      <c r="B51" s="1775"/>
      <c r="C51" s="1776"/>
      <c r="D51" s="1776"/>
      <c r="E51" s="1776"/>
      <c r="F51" s="1776"/>
      <c r="G51" s="1777"/>
    </row>
    <row r="52" spans="2:7" s="9" customFormat="1" ht="16.5" customHeight="1">
      <c r="B52" s="1775"/>
      <c r="C52" s="1776"/>
      <c r="D52" s="1776"/>
      <c r="E52" s="1776"/>
      <c r="F52" s="1776"/>
      <c r="G52" s="1777"/>
    </row>
    <row r="53" spans="2:7" s="9" customFormat="1" ht="16.5" customHeight="1">
      <c r="B53" s="1775"/>
      <c r="C53" s="1776"/>
      <c r="D53" s="1776"/>
      <c r="E53" s="1776"/>
      <c r="F53" s="1776"/>
      <c r="G53" s="1777"/>
    </row>
    <row r="54" spans="2:7" s="9" customFormat="1" ht="16.5" customHeight="1">
      <c r="B54" s="1775"/>
      <c r="C54" s="1776"/>
      <c r="D54" s="1776"/>
      <c r="E54" s="1776"/>
      <c r="F54" s="1776"/>
      <c r="G54" s="1777"/>
    </row>
    <row r="55" spans="2:7" s="9" customFormat="1" ht="16.5" customHeight="1">
      <c r="B55" s="1775"/>
      <c r="C55" s="1776"/>
      <c r="D55" s="1776"/>
      <c r="E55" s="1776"/>
      <c r="F55" s="1776"/>
      <c r="G55" s="1777"/>
    </row>
    <row r="56" spans="2:7" s="9" customFormat="1" ht="16.5" customHeight="1">
      <c r="B56" s="1775"/>
      <c r="C56" s="1776"/>
      <c r="D56" s="1776"/>
      <c r="E56" s="1776"/>
      <c r="F56" s="1776"/>
      <c r="G56" s="1777"/>
    </row>
    <row r="57" spans="2:7" s="9" customFormat="1" ht="16.5" customHeight="1">
      <c r="B57" s="1775"/>
      <c r="C57" s="1776"/>
      <c r="D57" s="1776"/>
      <c r="E57" s="1776"/>
      <c r="F57" s="1776"/>
      <c r="G57" s="1777"/>
    </row>
    <row r="58" spans="2:7" s="9" customFormat="1" ht="16.5" customHeight="1">
      <c r="B58" s="1775"/>
      <c r="C58" s="1776"/>
      <c r="D58" s="1776"/>
      <c r="E58" s="1776"/>
      <c r="F58" s="1776"/>
      <c r="G58" s="1777"/>
    </row>
    <row r="59" spans="2:7" s="9" customFormat="1" ht="16.5" customHeight="1">
      <c r="B59" s="1779"/>
      <c r="C59" s="1776"/>
      <c r="D59" s="1776"/>
      <c r="E59" s="1776"/>
      <c r="F59" s="1776"/>
      <c r="G59" s="1777"/>
    </row>
    <row r="60" spans="2:7" s="9" customFormat="1" ht="16.5" customHeight="1">
      <c r="B60" s="1779"/>
      <c r="C60" s="1776"/>
      <c r="D60" s="1776"/>
      <c r="E60" s="1776"/>
      <c r="F60" s="1776"/>
      <c r="G60" s="1777"/>
    </row>
    <row r="61" spans="2:7" ht="16.5" customHeight="1" thickBot="1">
      <c r="B61" s="1780"/>
      <c r="C61" s="1781"/>
      <c r="D61" s="1781"/>
      <c r="E61" s="1781"/>
      <c r="F61" s="1781"/>
      <c r="G61" s="1986"/>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54"/>
  <sheetViews>
    <sheetView workbookViewId="0"/>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3.5" thickTop="1">
      <c r="B2" s="6"/>
      <c r="C2" s="7"/>
      <c r="D2" s="7"/>
      <c r="E2" s="7"/>
      <c r="F2" s="30"/>
      <c r="G2" s="51"/>
    </row>
    <row r="3" spans="2:7">
      <c r="B3" s="8"/>
      <c r="C3" s="25"/>
      <c r="D3" s="25"/>
      <c r="E3" s="25"/>
      <c r="F3" s="31"/>
      <c r="G3" s="51"/>
    </row>
    <row r="4" spans="2:7">
      <c r="B4" s="8"/>
      <c r="C4" s="29"/>
      <c r="D4" s="29"/>
      <c r="E4" s="29"/>
      <c r="F4" s="31"/>
      <c r="G4" s="51"/>
    </row>
    <row r="5" spans="2:7" ht="20.25">
      <c r="B5" s="1572" t="s">
        <v>719</v>
      </c>
      <c r="C5" s="1573"/>
      <c r="D5" s="1573"/>
      <c r="E5" s="1573"/>
      <c r="F5" s="1574"/>
      <c r="G5" s="51"/>
    </row>
    <row r="6" spans="2:7">
      <c r="B6" s="52"/>
      <c r="C6" s="51"/>
      <c r="D6" s="51"/>
      <c r="E6" s="29"/>
      <c r="F6" s="31"/>
      <c r="G6" s="51"/>
    </row>
    <row r="7" spans="2:7">
      <c r="B7" s="52"/>
      <c r="C7" s="51"/>
      <c r="D7" s="51"/>
      <c r="E7" s="29"/>
      <c r="F7" s="31"/>
      <c r="G7" s="51"/>
    </row>
    <row r="8" spans="2:7" ht="18.75">
      <c r="B8" s="52"/>
      <c r="C8" s="51"/>
      <c r="D8" s="51"/>
      <c r="E8" s="47"/>
      <c r="F8" s="48"/>
      <c r="G8" s="51"/>
    </row>
    <row r="9" spans="2:7">
      <c r="B9" s="1578" t="s">
        <v>756</v>
      </c>
      <c r="C9" s="1585"/>
      <c r="D9" s="1585"/>
      <c r="E9" s="1585"/>
      <c r="F9" s="1586"/>
      <c r="G9" s="51"/>
    </row>
    <row r="10" spans="2:7">
      <c r="B10" s="1578" t="s">
        <v>871</v>
      </c>
      <c r="C10" s="1585"/>
      <c r="D10" s="1585"/>
      <c r="E10" s="1585"/>
      <c r="F10" s="1586"/>
      <c r="G10" s="51"/>
    </row>
    <row r="11" spans="2:7" ht="15">
      <c r="B11" s="53"/>
      <c r="C11" s="54"/>
      <c r="D11" s="54"/>
      <c r="E11" s="32"/>
      <c r="F11" s="45"/>
      <c r="G11" s="51"/>
    </row>
    <row r="12" spans="2:7" ht="15">
      <c r="B12" s="1578" t="s">
        <v>392</v>
      </c>
      <c r="C12" s="1579"/>
      <c r="D12" s="1579"/>
      <c r="E12" s="1579"/>
      <c r="F12" s="1580"/>
      <c r="G12" s="51"/>
    </row>
    <row r="13" spans="2:7">
      <c r="B13" s="53"/>
      <c r="C13" s="54"/>
      <c r="D13" s="54"/>
      <c r="E13" s="29"/>
      <c r="F13" s="31"/>
      <c r="G13" s="51"/>
    </row>
    <row r="14" spans="2:7" ht="15">
      <c r="B14" s="1578" t="s">
        <v>757</v>
      </c>
      <c r="C14" s="1579"/>
      <c r="D14" s="1579"/>
      <c r="E14" s="1579"/>
      <c r="F14" s="1580"/>
      <c r="G14" s="51"/>
    </row>
    <row r="15" spans="2:7" ht="15">
      <c r="B15" s="1578" t="s">
        <v>758</v>
      </c>
      <c r="C15" s="1579"/>
      <c r="D15" s="1579"/>
      <c r="E15" s="1579"/>
      <c r="F15" s="1580"/>
      <c r="G15" s="51"/>
    </row>
    <row r="16" spans="2:7">
      <c r="B16" s="53"/>
      <c r="C16" s="54"/>
      <c r="D16" s="54"/>
      <c r="E16" s="25"/>
      <c r="F16" s="31"/>
      <c r="G16" s="51"/>
    </row>
    <row r="17" spans="2:7" ht="15">
      <c r="B17" s="1578" t="s">
        <v>759</v>
      </c>
      <c r="C17" s="1579"/>
      <c r="D17" s="1579"/>
      <c r="E17" s="1579"/>
      <c r="F17" s="1580"/>
      <c r="G17" s="51"/>
    </row>
    <row r="18" spans="2:7" ht="15" customHeight="1">
      <c r="B18" s="1578" t="s">
        <v>760</v>
      </c>
      <c r="C18" s="1579"/>
      <c r="D18" s="1579"/>
      <c r="E18" s="1579"/>
      <c r="F18" s="1580"/>
      <c r="G18" s="51"/>
    </row>
    <row r="19" spans="2:7" ht="15" customHeight="1">
      <c r="B19" s="53"/>
      <c r="C19" s="54"/>
      <c r="D19" s="54"/>
      <c r="E19" s="32"/>
      <c r="F19" s="45"/>
      <c r="G19" s="51"/>
    </row>
    <row r="20" spans="2:7" ht="15">
      <c r="B20" s="1578" t="s">
        <v>761</v>
      </c>
      <c r="C20" s="1581"/>
      <c r="D20" s="1581"/>
      <c r="E20" s="1581"/>
      <c r="F20" s="1582"/>
      <c r="G20" s="51"/>
    </row>
    <row r="21" spans="2:7">
      <c r="B21" s="53"/>
      <c r="C21" s="54"/>
      <c r="D21" s="54"/>
      <c r="E21" s="29"/>
      <c r="F21" s="31"/>
      <c r="G21" s="51"/>
    </row>
    <row r="22" spans="2:7" ht="15">
      <c r="B22" s="1578" t="s">
        <v>762</v>
      </c>
      <c r="C22" s="1581"/>
      <c r="D22" s="1581"/>
      <c r="E22" s="1581"/>
      <c r="F22" s="1582"/>
      <c r="G22" s="51"/>
    </row>
    <row r="23" spans="2:7" ht="15">
      <c r="B23" s="53"/>
      <c r="C23" s="54"/>
      <c r="D23" s="54"/>
      <c r="E23" s="32"/>
      <c r="F23" s="45"/>
      <c r="G23" s="51"/>
    </row>
    <row r="24" spans="2:7" ht="15">
      <c r="B24" s="1578" t="s">
        <v>1166</v>
      </c>
      <c r="C24" s="1579"/>
      <c r="D24" s="1579"/>
      <c r="E24" s="1579"/>
      <c r="F24" s="1580"/>
      <c r="G24" s="51"/>
    </row>
    <row r="25" spans="2:7" ht="15" customHeight="1">
      <c r="B25" s="1578" t="s">
        <v>763</v>
      </c>
      <c r="C25" s="1579"/>
      <c r="D25" s="1579"/>
      <c r="E25" s="1579"/>
      <c r="F25" s="1580"/>
      <c r="G25" s="51"/>
    </row>
    <row r="26" spans="2:7" ht="15" customHeight="1">
      <c r="B26" s="1578" t="s">
        <v>764</v>
      </c>
      <c r="C26" s="1579"/>
      <c r="D26" s="1579"/>
      <c r="E26" s="1579"/>
      <c r="F26" s="1580"/>
      <c r="G26" s="51"/>
    </row>
    <row r="27" spans="2:7" ht="15">
      <c r="B27" s="53"/>
      <c r="C27" s="54"/>
      <c r="D27" s="54"/>
      <c r="E27" s="32"/>
      <c r="F27" s="45"/>
      <c r="G27" s="51"/>
    </row>
    <row r="28" spans="2:7" ht="15">
      <c r="B28" s="1578" t="s">
        <v>765</v>
      </c>
      <c r="C28" s="1579"/>
      <c r="D28" s="1579"/>
      <c r="E28" s="1579"/>
      <c r="F28" s="1580"/>
      <c r="G28" s="51"/>
    </row>
    <row r="29" spans="2:7" ht="15" customHeight="1">
      <c r="B29" s="1578" t="s">
        <v>766</v>
      </c>
      <c r="C29" s="1579"/>
      <c r="D29" s="1579"/>
      <c r="E29" s="1579"/>
      <c r="F29" s="1580"/>
      <c r="G29" s="51"/>
    </row>
    <row r="30" spans="2:7" ht="15" customHeight="1">
      <c r="B30" s="1578" t="s">
        <v>767</v>
      </c>
      <c r="C30" s="1579"/>
      <c r="D30" s="1579"/>
      <c r="E30" s="1579"/>
      <c r="F30" s="1580"/>
      <c r="G30" s="51"/>
    </row>
    <row r="31" spans="2:7" ht="15" customHeight="1">
      <c r="B31" s="53"/>
      <c r="C31" s="54"/>
      <c r="D31" s="54"/>
      <c r="E31" s="32"/>
      <c r="F31" s="45"/>
      <c r="G31" s="51"/>
    </row>
    <row r="32" spans="2:7" ht="15.75">
      <c r="B32" s="1575" t="s">
        <v>1131</v>
      </c>
      <c r="C32" s="1583"/>
      <c r="D32" s="1583"/>
      <c r="E32" s="1583"/>
      <c r="F32" s="1584"/>
      <c r="G32" s="51"/>
    </row>
    <row r="33" spans="2:7" ht="15" customHeight="1">
      <c r="B33" s="1575" t="s">
        <v>1159</v>
      </c>
      <c r="C33" s="1576"/>
      <c r="D33" s="1576"/>
      <c r="E33" s="1576"/>
      <c r="F33" s="1577"/>
      <c r="G33" s="51"/>
    </row>
    <row r="34" spans="2:7" ht="15" customHeight="1">
      <c r="B34" s="1578"/>
      <c r="C34" s="1585"/>
      <c r="D34" s="1585"/>
      <c r="E34" s="1585"/>
      <c r="F34" s="1586"/>
      <c r="G34" s="51"/>
    </row>
    <row r="35" spans="2:7" ht="18">
      <c r="B35" s="1588"/>
      <c r="C35" s="1589"/>
      <c r="D35" s="1589"/>
      <c r="E35" s="1589"/>
      <c r="F35" s="1590"/>
      <c r="G35" s="51"/>
    </row>
    <row r="36" spans="2:7" ht="18">
      <c r="B36" s="1588"/>
      <c r="C36" s="1589"/>
      <c r="D36" s="1589"/>
      <c r="E36" s="1589"/>
      <c r="F36" s="1590"/>
      <c r="G36" s="51"/>
    </row>
    <row r="37" spans="2:7" ht="18">
      <c r="B37" s="1588"/>
      <c r="C37" s="1589"/>
      <c r="D37" s="1589"/>
      <c r="E37" s="1589"/>
      <c r="F37" s="1590"/>
      <c r="G37" s="51"/>
    </row>
    <row r="38" spans="2:7" ht="15">
      <c r="B38" s="33"/>
      <c r="C38" s="32"/>
      <c r="D38" s="32"/>
      <c r="E38" s="32"/>
      <c r="F38" s="45"/>
      <c r="G38" s="51"/>
    </row>
    <row r="39" spans="2:7" ht="18">
      <c r="B39" s="1588"/>
      <c r="C39" s="1589"/>
      <c r="D39" s="1589"/>
      <c r="E39" s="1589"/>
      <c r="F39" s="1590"/>
      <c r="G39" s="51"/>
    </row>
    <row r="40" spans="2:7" ht="18">
      <c r="B40" s="1588"/>
      <c r="C40" s="1589"/>
      <c r="D40" s="1589"/>
      <c r="E40" s="1589"/>
      <c r="F40" s="1590"/>
      <c r="G40" s="51"/>
    </row>
    <row r="41" spans="2:7" ht="18">
      <c r="B41" s="1588"/>
      <c r="C41" s="1589"/>
      <c r="D41" s="1589"/>
      <c r="E41" s="1589"/>
      <c r="F41" s="1590"/>
      <c r="G41" s="51"/>
    </row>
    <row r="42" spans="2:7" ht="15">
      <c r="B42" s="1578" t="s">
        <v>872</v>
      </c>
      <c r="C42" s="1579"/>
      <c r="D42" s="1579"/>
      <c r="E42" s="1579"/>
      <c r="F42" s="1580"/>
      <c r="G42" s="51"/>
    </row>
    <row r="43" spans="2:7" ht="15">
      <c r="B43" s="1587" t="s">
        <v>971</v>
      </c>
      <c r="C43" s="1581"/>
      <c r="D43" s="1581"/>
      <c r="E43" s="1581"/>
      <c r="F43" s="1582"/>
      <c r="G43" s="51"/>
    </row>
    <row r="44" spans="2:7" ht="15">
      <c r="B44" s="1578"/>
      <c r="C44" s="1579"/>
      <c r="D44" s="1579"/>
      <c r="E44" s="1579"/>
      <c r="F44" s="1580"/>
      <c r="G44" s="51"/>
    </row>
    <row r="45" spans="2:7" ht="15">
      <c r="B45" s="1587"/>
      <c r="C45" s="1581"/>
      <c r="D45" s="1581"/>
      <c r="E45" s="1581"/>
      <c r="F45" s="1582"/>
      <c r="G45" s="51"/>
    </row>
    <row r="46" spans="2:7" ht="15.75" customHeight="1">
      <c r="B46" s="33"/>
      <c r="C46" s="32"/>
      <c r="D46" s="32"/>
      <c r="E46" s="32"/>
      <c r="F46" s="45"/>
      <c r="G46" s="51"/>
    </row>
    <row r="47" spans="2:7" ht="15">
      <c r="B47" s="33"/>
      <c r="C47" s="32"/>
      <c r="D47" s="29"/>
      <c r="E47" s="29"/>
      <c r="F47" s="31"/>
      <c r="G47" s="51"/>
    </row>
    <row r="48" spans="2:7" ht="15">
      <c r="B48" s="33"/>
      <c r="C48" s="32"/>
      <c r="D48" s="29"/>
      <c r="E48" s="29"/>
      <c r="F48" s="31"/>
      <c r="G48" s="51"/>
    </row>
    <row r="49" spans="2:7" ht="15.75">
      <c r="B49" s="33"/>
      <c r="C49" s="32"/>
      <c r="D49" s="37"/>
      <c r="E49" s="25"/>
      <c r="F49" s="31"/>
      <c r="G49" s="51"/>
    </row>
    <row r="50" spans="2:7" ht="15">
      <c r="B50" s="33"/>
      <c r="C50" s="32"/>
      <c r="D50" s="29"/>
      <c r="E50" s="29"/>
      <c r="F50" s="31"/>
      <c r="G50" s="51"/>
    </row>
    <row r="51" spans="2:7" ht="15">
      <c r="B51" s="33"/>
      <c r="C51" s="32"/>
      <c r="D51" s="38"/>
      <c r="E51" s="29"/>
      <c r="F51" s="31"/>
      <c r="G51" s="51"/>
    </row>
    <row r="52" spans="2:7">
      <c r="B52" s="8"/>
      <c r="C52" s="29"/>
      <c r="D52" s="29"/>
      <c r="E52" s="29"/>
      <c r="F52" s="31"/>
      <c r="G52" s="51"/>
    </row>
    <row r="53" spans="2:7" ht="13.5" thickBot="1">
      <c r="B53" s="39"/>
      <c r="C53" s="40"/>
      <c r="D53" s="40"/>
      <c r="E53" s="40"/>
      <c r="F53" s="41"/>
      <c r="G53" s="51"/>
    </row>
    <row r="54" spans="2:7" ht="13.5" thickTop="1">
      <c r="B54" s="4"/>
      <c r="C54" s="5"/>
      <c r="D54" s="5"/>
      <c r="E54" s="5"/>
      <c r="F54" s="5"/>
    </row>
  </sheetData>
  <mergeCells count="29">
    <mergeCell ref="B45:F45"/>
    <mergeCell ref="B42:F42"/>
    <mergeCell ref="B43:F43"/>
    <mergeCell ref="B29:F29"/>
    <mergeCell ref="B30:F30"/>
    <mergeCell ref="B36:F36"/>
    <mergeCell ref="B37:F37"/>
    <mergeCell ref="B44:F44"/>
    <mergeCell ref="B39:F39"/>
    <mergeCell ref="B40:F40"/>
    <mergeCell ref="B41:F41"/>
    <mergeCell ref="B34:F34"/>
    <mergeCell ref="B35:F35"/>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K54"/>
  <sheetViews>
    <sheetView workbookViewId="0"/>
  </sheetViews>
  <sheetFormatPr defaultColWidth="9.6640625" defaultRowHeight="16.5" customHeight="1"/>
  <cols>
    <col min="1" max="1" width="4.21875" style="2" customWidth="1"/>
    <col min="2" max="2" width="9.6640625" style="2" customWidth="1"/>
    <col min="3" max="3" width="14.77734375" style="2" customWidth="1"/>
    <col min="4" max="4" width="12.21875" style="2" customWidth="1"/>
    <col min="5" max="5" width="8.6640625" style="2" customWidth="1"/>
    <col min="6" max="6" width="7.77734375" style="2" customWidth="1"/>
    <col min="7" max="7" width="15.33203125" style="2" bestFit="1" customWidth="1"/>
    <col min="8" max="8" width="12.77734375" style="63" customWidth="1"/>
    <col min="9" max="9" width="9.5546875" style="63" customWidth="1"/>
    <col min="10" max="10" width="12.77734375" style="63" customWidth="1"/>
    <col min="11" max="11" width="2.5546875" style="2" customWidth="1"/>
    <col min="12" max="16384" width="9.6640625" style="2"/>
  </cols>
  <sheetData>
    <row r="1" spans="2:11" s="9" customFormat="1" ht="16.5" customHeight="1" thickBot="1">
      <c r="B1" s="9" t="s">
        <v>957</v>
      </c>
      <c r="C1" s="1722" t="str">
        <f>+'E-2'!C1:D1</f>
        <v>Insert Utility Name on E-2 and it will be placed throughout report</v>
      </c>
      <c r="D1" s="1722"/>
      <c r="E1" s="1722"/>
      <c r="F1" s="1722"/>
      <c r="H1" s="178" t="s">
        <v>958</v>
      </c>
      <c r="I1" s="1786">
        <f>+'E-2'!$F$1</f>
        <v>43100</v>
      </c>
      <c r="J1" s="1841"/>
    </row>
    <row r="2" spans="2:11" ht="16.5" customHeight="1" thickTop="1">
      <c r="B2" s="1850" t="s">
        <v>193</v>
      </c>
      <c r="C2" s="1651"/>
      <c r="D2" s="1651"/>
      <c r="E2" s="1651"/>
      <c r="F2" s="1651"/>
      <c r="G2" s="1651"/>
      <c r="H2" s="1651"/>
      <c r="I2" s="1651"/>
      <c r="J2" s="1652"/>
      <c r="K2" s="28"/>
    </row>
    <row r="3" spans="2:11" ht="16.5" customHeight="1" thickBot="1">
      <c r="B3" s="2140"/>
      <c r="C3" s="1653"/>
      <c r="D3" s="1653"/>
      <c r="E3" s="1653"/>
      <c r="F3" s="1653"/>
      <c r="G3" s="1653"/>
      <c r="H3" s="1653"/>
      <c r="I3" s="1653"/>
      <c r="J3" s="1654"/>
      <c r="K3" s="28"/>
    </row>
    <row r="4" spans="2:11" s="9" customFormat="1" ht="29.25" customHeight="1" thickTop="1" thickBot="1">
      <c r="B4" s="1867" t="s">
        <v>959</v>
      </c>
      <c r="C4" s="2022" t="s">
        <v>194</v>
      </c>
      <c r="D4" s="2022" t="s">
        <v>195</v>
      </c>
      <c r="E4" s="2143" t="s">
        <v>196</v>
      </c>
      <c r="F4" s="2144"/>
      <c r="G4" s="2022" t="s">
        <v>199</v>
      </c>
      <c r="H4" s="2022" t="s">
        <v>200</v>
      </c>
      <c r="I4" s="2022" t="s">
        <v>201</v>
      </c>
      <c r="J4" s="2007" t="s">
        <v>202</v>
      </c>
      <c r="K4" s="24"/>
    </row>
    <row r="5" spans="2:11" s="9" customFormat="1" ht="21" customHeight="1">
      <c r="B5" s="1875"/>
      <c r="C5" s="2141"/>
      <c r="D5" s="2142"/>
      <c r="E5" s="190" t="s">
        <v>197</v>
      </c>
      <c r="F5" s="190" t="s">
        <v>198</v>
      </c>
      <c r="G5" s="2023"/>
      <c r="H5" s="2023"/>
      <c r="I5" s="2023"/>
      <c r="J5" s="2008"/>
      <c r="K5" s="24"/>
    </row>
    <row r="6" spans="2:11" s="9" customFormat="1" ht="16.5" customHeight="1" thickBot="1">
      <c r="B6" s="1868"/>
      <c r="C6" s="313" t="s">
        <v>1028</v>
      </c>
      <c r="D6" s="313" t="s">
        <v>1029</v>
      </c>
      <c r="E6" s="313" t="s">
        <v>1030</v>
      </c>
      <c r="F6" s="192" t="s">
        <v>1031</v>
      </c>
      <c r="G6" s="192" t="s">
        <v>1032</v>
      </c>
      <c r="H6" s="192" t="s">
        <v>110</v>
      </c>
      <c r="I6" s="192" t="s">
        <v>128</v>
      </c>
      <c r="J6" s="219" t="s">
        <v>131</v>
      </c>
      <c r="K6" s="24"/>
    </row>
    <row r="7" spans="2:11" s="9" customFormat="1" ht="16.5" customHeight="1">
      <c r="B7" s="314">
        <v>1</v>
      </c>
      <c r="C7" s="822"/>
      <c r="D7" s="1205"/>
      <c r="E7" s="822"/>
      <c r="F7" s="728"/>
      <c r="G7" s="739"/>
      <c r="H7" s="739"/>
      <c r="I7" s="739"/>
      <c r="J7" s="741">
        <f>+G7+H7-I7</f>
        <v>0</v>
      </c>
      <c r="K7" s="24"/>
    </row>
    <row r="8" spans="2:11" s="9" customFormat="1" ht="16.5" customHeight="1">
      <c r="B8" s="315">
        <v>2</v>
      </c>
      <c r="C8" s="823"/>
      <c r="D8" s="1206"/>
      <c r="E8" s="823"/>
      <c r="F8" s="480"/>
      <c r="G8" s="456"/>
      <c r="H8" s="456"/>
      <c r="I8" s="456"/>
      <c r="J8" s="457"/>
      <c r="K8" s="24"/>
    </row>
    <row r="9" spans="2:11" s="9" customFormat="1" ht="16.5" customHeight="1">
      <c r="B9" s="315">
        <v>3</v>
      </c>
      <c r="C9" s="823"/>
      <c r="D9" s="1206"/>
      <c r="E9" s="823"/>
      <c r="F9" s="480"/>
      <c r="G9" s="456"/>
      <c r="H9" s="456"/>
      <c r="I9" s="456"/>
      <c r="J9" s="457"/>
      <c r="K9" s="24"/>
    </row>
    <row r="10" spans="2:11" s="9" customFormat="1" ht="16.5" customHeight="1">
      <c r="B10" s="315">
        <v>4</v>
      </c>
      <c r="C10" s="823"/>
      <c r="D10" s="1206"/>
      <c r="E10" s="823"/>
      <c r="F10" s="486"/>
      <c r="G10" s="468"/>
      <c r="H10" s="468"/>
      <c r="I10" s="468"/>
      <c r="J10" s="469"/>
      <c r="K10" s="24"/>
    </row>
    <row r="11" spans="2:11" s="9" customFormat="1" ht="16.5" customHeight="1">
      <c r="B11" s="315">
        <v>5</v>
      </c>
      <c r="C11" s="823"/>
      <c r="D11" s="1206"/>
      <c r="E11" s="823"/>
      <c r="F11" s="486"/>
      <c r="G11" s="468"/>
      <c r="H11" s="468"/>
      <c r="I11" s="468"/>
      <c r="J11" s="469"/>
      <c r="K11" s="24"/>
    </row>
    <row r="12" spans="2:11" s="9" customFormat="1" ht="16.5" customHeight="1">
      <c r="B12" s="315">
        <v>6</v>
      </c>
      <c r="C12" s="823"/>
      <c r="D12" s="1206"/>
      <c r="E12" s="823"/>
      <c r="F12" s="486"/>
      <c r="G12" s="468"/>
      <c r="H12" s="468"/>
      <c r="I12" s="468"/>
      <c r="J12" s="469"/>
      <c r="K12" s="24"/>
    </row>
    <row r="13" spans="2:11" s="9" customFormat="1" ht="16.5" customHeight="1">
      <c r="B13" s="315">
        <v>7</v>
      </c>
      <c r="C13" s="823"/>
      <c r="D13" s="1206"/>
      <c r="E13" s="823"/>
      <c r="F13" s="480"/>
      <c r="G13" s="456"/>
      <c r="H13" s="456"/>
      <c r="I13" s="456"/>
      <c r="J13" s="457"/>
      <c r="K13" s="24"/>
    </row>
    <row r="14" spans="2:11" s="9" customFormat="1" ht="16.5" customHeight="1">
      <c r="B14" s="315">
        <v>8</v>
      </c>
      <c r="C14" s="823"/>
      <c r="D14" s="1206"/>
      <c r="E14" s="823"/>
      <c r="F14" s="480"/>
      <c r="G14" s="456"/>
      <c r="H14" s="456"/>
      <c r="I14" s="456"/>
      <c r="J14" s="457"/>
      <c r="K14" s="24"/>
    </row>
    <row r="15" spans="2:11" s="9" customFormat="1" ht="16.5" customHeight="1">
      <c r="B15" s="315">
        <v>9</v>
      </c>
      <c r="C15" s="486"/>
      <c r="D15" s="1158"/>
      <c r="E15" s="486"/>
      <c r="F15" s="486"/>
      <c r="G15" s="468"/>
      <c r="H15" s="468"/>
      <c r="I15" s="468"/>
      <c r="J15" s="469"/>
      <c r="K15" s="29"/>
    </row>
    <row r="16" spans="2:11" s="9" customFormat="1" ht="16.5" customHeight="1">
      <c r="B16" s="315">
        <v>10</v>
      </c>
      <c r="C16" s="823"/>
      <c r="D16" s="1206"/>
      <c r="E16" s="823"/>
      <c r="F16" s="486"/>
      <c r="G16" s="468"/>
      <c r="H16" s="468"/>
      <c r="I16" s="468"/>
      <c r="J16" s="469"/>
      <c r="K16" s="24"/>
    </row>
    <row r="17" spans="2:11" s="9" customFormat="1" ht="16.5" customHeight="1">
      <c r="B17" s="315">
        <v>11</v>
      </c>
      <c r="C17" s="823"/>
      <c r="D17" s="1206"/>
      <c r="E17" s="823"/>
      <c r="F17" s="486"/>
      <c r="G17" s="468"/>
      <c r="H17" s="468"/>
      <c r="I17" s="468"/>
      <c r="J17" s="469"/>
      <c r="K17" s="24"/>
    </row>
    <row r="18" spans="2:11" s="9" customFormat="1" ht="16.5" customHeight="1">
      <c r="B18" s="315">
        <v>12</v>
      </c>
      <c r="C18" s="823"/>
      <c r="D18" s="1206"/>
      <c r="E18" s="823"/>
      <c r="F18" s="486"/>
      <c r="G18" s="468"/>
      <c r="H18" s="468"/>
      <c r="I18" s="468"/>
      <c r="J18" s="469"/>
      <c r="K18" s="24"/>
    </row>
    <row r="19" spans="2:11" s="9" customFormat="1" ht="16.5" customHeight="1">
      <c r="B19" s="315">
        <v>13</v>
      </c>
      <c r="C19" s="823"/>
      <c r="D19" s="1206"/>
      <c r="E19" s="823"/>
      <c r="F19" s="486"/>
      <c r="G19" s="468"/>
      <c r="H19" s="468"/>
      <c r="I19" s="468"/>
      <c r="J19" s="469"/>
      <c r="K19" s="24"/>
    </row>
    <row r="20" spans="2:11" s="9" customFormat="1" ht="16.5" customHeight="1">
      <c r="B20" s="315">
        <v>14</v>
      </c>
      <c r="C20" s="823"/>
      <c r="D20" s="1206"/>
      <c r="E20" s="823"/>
      <c r="F20" s="486"/>
      <c r="G20" s="468"/>
      <c r="H20" s="468"/>
      <c r="I20" s="468"/>
      <c r="J20" s="469"/>
      <c r="K20" s="24"/>
    </row>
    <row r="21" spans="2:11" s="9" customFormat="1" ht="16.5" customHeight="1" thickBot="1">
      <c r="B21" s="321">
        <v>15</v>
      </c>
      <c r="C21" s="322" t="s">
        <v>113</v>
      </c>
      <c r="D21" s="1207">
        <f>SUM(D7:D20)</f>
        <v>0</v>
      </c>
      <c r="E21" s="323"/>
      <c r="F21" s="324"/>
      <c r="G21" s="825">
        <f>SUM(G7:G20)</f>
        <v>0</v>
      </c>
      <c r="H21" s="825">
        <f>SUM(H7:H20)</f>
        <v>0</v>
      </c>
      <c r="I21" s="825">
        <f>SUM(I7:I20)</f>
        <v>0</v>
      </c>
      <c r="J21" s="826">
        <f>SUM(J7:J20)</f>
        <v>0</v>
      </c>
      <c r="K21" s="24"/>
    </row>
    <row r="22" spans="2:11" s="9" customFormat="1" ht="16.5" customHeight="1">
      <c r="B22" s="2171" t="s">
        <v>203</v>
      </c>
      <c r="C22" s="2172"/>
      <c r="D22" s="2172"/>
      <c r="E22" s="2172"/>
      <c r="F22" s="2172"/>
      <c r="G22" s="2172"/>
      <c r="H22" s="2172"/>
      <c r="I22" s="2172"/>
      <c r="J22" s="2173"/>
      <c r="K22" s="24"/>
    </row>
    <row r="23" spans="2:11" s="9" customFormat="1" ht="16.5" customHeight="1" thickBot="1">
      <c r="B23" s="2140"/>
      <c r="C23" s="1653"/>
      <c r="D23" s="1653"/>
      <c r="E23" s="1653"/>
      <c r="F23" s="1653"/>
      <c r="G23" s="1653"/>
      <c r="H23" s="1653"/>
      <c r="I23" s="1653"/>
      <c r="J23" s="1654"/>
      <c r="K23" s="24"/>
    </row>
    <row r="24" spans="2:11" s="9" customFormat="1" ht="18.75" customHeight="1" thickTop="1" thickBot="1">
      <c r="B24" s="1867" t="s">
        <v>959</v>
      </c>
      <c r="C24" s="2022" t="s">
        <v>402</v>
      </c>
      <c r="D24" s="2022" t="s">
        <v>403</v>
      </c>
      <c r="E24" s="2143" t="s">
        <v>196</v>
      </c>
      <c r="F24" s="2144"/>
      <c r="G24" s="2022" t="s">
        <v>199</v>
      </c>
      <c r="H24" s="2022" t="s">
        <v>404</v>
      </c>
      <c r="I24" s="2022" t="s">
        <v>405</v>
      </c>
      <c r="J24" s="2007" t="s">
        <v>202</v>
      </c>
      <c r="K24" s="24"/>
    </row>
    <row r="25" spans="2:11" s="9" customFormat="1" ht="23.25" customHeight="1">
      <c r="B25" s="1875"/>
      <c r="C25" s="2141"/>
      <c r="D25" s="2142"/>
      <c r="E25" s="190" t="s">
        <v>197</v>
      </c>
      <c r="F25" s="190" t="s">
        <v>198</v>
      </c>
      <c r="G25" s="2023"/>
      <c r="H25" s="2023"/>
      <c r="I25" s="2023"/>
      <c r="J25" s="2008"/>
      <c r="K25" s="24"/>
    </row>
    <row r="26" spans="2:11" s="9" customFormat="1" ht="16.5" customHeight="1" thickBot="1">
      <c r="B26" s="1868"/>
      <c r="C26" s="313" t="s">
        <v>1028</v>
      </c>
      <c r="D26" s="313" t="s">
        <v>1029</v>
      </c>
      <c r="E26" s="313" t="s">
        <v>1030</v>
      </c>
      <c r="F26" s="192" t="s">
        <v>1031</v>
      </c>
      <c r="G26" s="192" t="s">
        <v>1032</v>
      </c>
      <c r="H26" s="192" t="s">
        <v>110</v>
      </c>
      <c r="I26" s="192" t="s">
        <v>128</v>
      </c>
      <c r="J26" s="219" t="s">
        <v>131</v>
      </c>
      <c r="K26" s="24"/>
    </row>
    <row r="27" spans="2:11" s="9" customFormat="1" ht="16.5" customHeight="1">
      <c r="B27" s="314">
        <v>1</v>
      </c>
      <c r="C27" s="822"/>
      <c r="D27" s="1209"/>
      <c r="E27" s="822"/>
      <c r="F27" s="728"/>
      <c r="G27" s="739"/>
      <c r="H27" s="739"/>
      <c r="I27" s="739"/>
      <c r="J27" s="640">
        <f>+G27+H27-I27</f>
        <v>0</v>
      </c>
      <c r="K27" s="24"/>
    </row>
    <row r="28" spans="2:11" s="9" customFormat="1" ht="16.5" customHeight="1">
      <c r="B28" s="315">
        <v>2</v>
      </c>
      <c r="C28" s="823"/>
      <c r="D28" s="1210"/>
      <c r="E28" s="823"/>
      <c r="F28" s="480"/>
      <c r="G28" s="456"/>
      <c r="H28" s="456"/>
      <c r="I28" s="456"/>
      <c r="J28" s="524">
        <f t="shared" ref="J28:J41" si="0">+G28+H28-I28</f>
        <v>0</v>
      </c>
      <c r="K28" s="24"/>
    </row>
    <row r="29" spans="2:11" s="9" customFormat="1" ht="16.5" customHeight="1">
      <c r="B29" s="315">
        <v>3</v>
      </c>
      <c r="C29" s="823"/>
      <c r="D29" s="1210"/>
      <c r="E29" s="823"/>
      <c r="F29" s="480"/>
      <c r="G29" s="456"/>
      <c r="H29" s="456"/>
      <c r="I29" s="456"/>
      <c r="J29" s="524">
        <f t="shared" si="0"/>
        <v>0</v>
      </c>
      <c r="K29" s="24"/>
    </row>
    <row r="30" spans="2:11" s="9" customFormat="1" ht="16.5" customHeight="1">
      <c r="B30" s="315">
        <v>4</v>
      </c>
      <c r="C30" s="823"/>
      <c r="D30" s="1210"/>
      <c r="E30" s="823"/>
      <c r="F30" s="486"/>
      <c r="G30" s="468"/>
      <c r="H30" s="468"/>
      <c r="I30" s="468"/>
      <c r="J30" s="525">
        <f t="shared" si="0"/>
        <v>0</v>
      </c>
      <c r="K30" s="24"/>
    </row>
    <row r="31" spans="2:11" s="9" customFormat="1" ht="16.5" customHeight="1">
      <c r="B31" s="315">
        <v>5</v>
      </c>
      <c r="C31" s="823"/>
      <c r="D31" s="1210"/>
      <c r="E31" s="823"/>
      <c r="F31" s="486"/>
      <c r="G31" s="468"/>
      <c r="H31" s="468"/>
      <c r="I31" s="468"/>
      <c r="J31" s="525">
        <f t="shared" si="0"/>
        <v>0</v>
      </c>
      <c r="K31" s="24"/>
    </row>
    <row r="32" spans="2:11" s="9" customFormat="1" ht="16.5" customHeight="1">
      <c r="B32" s="315">
        <v>6</v>
      </c>
      <c r="C32" s="823"/>
      <c r="D32" s="1210"/>
      <c r="E32" s="823"/>
      <c r="F32" s="486"/>
      <c r="G32" s="468"/>
      <c r="H32" s="468"/>
      <c r="I32" s="468"/>
      <c r="J32" s="525">
        <f t="shared" si="0"/>
        <v>0</v>
      </c>
      <c r="K32" s="24"/>
    </row>
    <row r="33" spans="2:11" s="9" customFormat="1" ht="16.5" customHeight="1">
      <c r="B33" s="315">
        <v>7</v>
      </c>
      <c r="C33" s="823"/>
      <c r="D33" s="1210"/>
      <c r="E33" s="823"/>
      <c r="F33" s="480"/>
      <c r="G33" s="456"/>
      <c r="H33" s="456"/>
      <c r="I33" s="456"/>
      <c r="J33" s="524">
        <f t="shared" si="0"/>
        <v>0</v>
      </c>
      <c r="K33" s="24"/>
    </row>
    <row r="34" spans="2:11" s="9" customFormat="1" ht="16.5" customHeight="1">
      <c r="B34" s="315">
        <v>8</v>
      </c>
      <c r="C34" s="823"/>
      <c r="D34" s="1210"/>
      <c r="E34" s="823"/>
      <c r="F34" s="480"/>
      <c r="G34" s="456"/>
      <c r="H34" s="456"/>
      <c r="I34" s="456"/>
      <c r="J34" s="524">
        <f t="shared" si="0"/>
        <v>0</v>
      </c>
      <c r="K34" s="24"/>
    </row>
    <row r="35" spans="2:11" s="9" customFormat="1" ht="16.5" customHeight="1">
      <c r="B35" s="315">
        <v>9</v>
      </c>
      <c r="C35" s="486"/>
      <c r="D35" s="468"/>
      <c r="E35" s="486"/>
      <c r="F35" s="486"/>
      <c r="G35" s="468"/>
      <c r="H35" s="468"/>
      <c r="I35" s="468"/>
      <c r="J35" s="525">
        <f t="shared" si="0"/>
        <v>0</v>
      </c>
      <c r="K35" s="24"/>
    </row>
    <row r="36" spans="2:11" s="9" customFormat="1" ht="16.5" customHeight="1">
      <c r="B36" s="315">
        <v>10</v>
      </c>
      <c r="C36" s="823"/>
      <c r="D36" s="1210"/>
      <c r="E36" s="823"/>
      <c r="F36" s="486"/>
      <c r="G36" s="468"/>
      <c r="H36" s="468"/>
      <c r="I36" s="468"/>
      <c r="J36" s="525">
        <f t="shared" si="0"/>
        <v>0</v>
      </c>
      <c r="K36" s="24"/>
    </row>
    <row r="37" spans="2:11" s="9" customFormat="1" ht="16.5" customHeight="1">
      <c r="B37" s="315">
        <v>11</v>
      </c>
      <c r="C37" s="823"/>
      <c r="D37" s="1210"/>
      <c r="E37" s="823"/>
      <c r="F37" s="486"/>
      <c r="G37" s="468"/>
      <c r="H37" s="468"/>
      <c r="I37" s="468"/>
      <c r="J37" s="525">
        <f t="shared" si="0"/>
        <v>0</v>
      </c>
      <c r="K37" s="24"/>
    </row>
    <row r="38" spans="2:11" s="9" customFormat="1" ht="16.5" customHeight="1">
      <c r="B38" s="315">
        <v>12</v>
      </c>
      <c r="C38" s="823"/>
      <c r="D38" s="1210"/>
      <c r="E38" s="823"/>
      <c r="F38" s="486"/>
      <c r="G38" s="468"/>
      <c r="H38" s="468"/>
      <c r="I38" s="468"/>
      <c r="J38" s="525">
        <f t="shared" si="0"/>
        <v>0</v>
      </c>
      <c r="K38" s="24"/>
    </row>
    <row r="39" spans="2:11" s="9" customFormat="1" ht="16.5" customHeight="1">
      <c r="B39" s="315">
        <v>13</v>
      </c>
      <c r="C39" s="823"/>
      <c r="D39" s="1210"/>
      <c r="E39" s="823"/>
      <c r="F39" s="486"/>
      <c r="G39" s="468"/>
      <c r="H39" s="468"/>
      <c r="I39" s="468"/>
      <c r="J39" s="525">
        <f t="shared" si="0"/>
        <v>0</v>
      </c>
      <c r="K39" s="24"/>
    </row>
    <row r="40" spans="2:11" s="9" customFormat="1" ht="16.5" customHeight="1">
      <c r="B40" s="315">
        <v>14</v>
      </c>
      <c r="C40" s="823"/>
      <c r="D40" s="1210"/>
      <c r="E40" s="823"/>
      <c r="F40" s="486"/>
      <c r="G40" s="468"/>
      <c r="H40" s="468"/>
      <c r="I40" s="468"/>
      <c r="J40" s="525">
        <f t="shared" si="0"/>
        <v>0</v>
      </c>
      <c r="K40" s="24"/>
    </row>
    <row r="41" spans="2:11" s="9" customFormat="1" ht="16.5" customHeight="1" thickBot="1">
      <c r="B41" s="316">
        <v>15</v>
      </c>
      <c r="C41" s="318" t="s">
        <v>113</v>
      </c>
      <c r="D41" s="1208">
        <f>SUM(D27:D40)</f>
        <v>0</v>
      </c>
      <c r="E41" s="319"/>
      <c r="F41" s="320"/>
      <c r="G41" s="827">
        <f>SUM(G27:G40)</f>
        <v>0</v>
      </c>
      <c r="H41" s="827">
        <f>SUM(H27:H40)</f>
        <v>0</v>
      </c>
      <c r="I41" s="827">
        <f>SUM(I27:I40)</f>
        <v>0</v>
      </c>
      <c r="J41" s="828">
        <f t="shared" si="0"/>
        <v>0</v>
      </c>
      <c r="K41" s="24"/>
    </row>
    <row r="42" spans="2:11" s="9" customFormat="1" ht="16.5" customHeight="1">
      <c r="B42" s="2148" t="s">
        <v>204</v>
      </c>
      <c r="C42" s="2149"/>
      <c r="D42" s="2149"/>
      <c r="E42" s="2149"/>
      <c r="F42" s="2149"/>
      <c r="G42" s="2149"/>
      <c r="H42" s="2149"/>
      <c r="I42" s="2149"/>
      <c r="J42" s="2150"/>
      <c r="K42" s="24"/>
    </row>
    <row r="43" spans="2:11" s="9" customFormat="1" ht="16.5" customHeight="1" thickBot="1">
      <c r="B43" s="1974" t="s">
        <v>205</v>
      </c>
      <c r="C43" s="1975"/>
      <c r="D43" s="1975"/>
      <c r="E43" s="1975"/>
      <c r="F43" s="1975"/>
      <c r="G43" s="1975"/>
      <c r="H43" s="1975"/>
      <c r="I43" s="1975"/>
      <c r="J43" s="1976"/>
      <c r="K43" s="85"/>
    </row>
    <row r="44" spans="2:11" s="9" customFormat="1" ht="16.5" customHeight="1" thickTop="1">
      <c r="B44" s="1944" t="s">
        <v>959</v>
      </c>
      <c r="C44" s="1957" t="s">
        <v>91</v>
      </c>
      <c r="D44" s="1958"/>
      <c r="E44" s="1958"/>
      <c r="F44" s="1958"/>
      <c r="G44" s="1958"/>
      <c r="H44" s="1959"/>
      <c r="I44" s="2165" t="s">
        <v>49</v>
      </c>
      <c r="J44" s="2166"/>
    </row>
    <row r="45" spans="2:11" s="9" customFormat="1" ht="16.5" customHeight="1">
      <c r="B45" s="1945"/>
      <c r="C45" s="1960"/>
      <c r="D45" s="1961"/>
      <c r="E45" s="1961"/>
      <c r="F45" s="1961"/>
      <c r="G45" s="1961"/>
      <c r="H45" s="1962"/>
      <c r="I45" s="2167"/>
      <c r="J45" s="2168"/>
    </row>
    <row r="46" spans="2:11" s="9" customFormat="1" ht="16.5" customHeight="1" thickBot="1">
      <c r="B46" s="1946"/>
      <c r="C46" s="2145" t="s">
        <v>1028</v>
      </c>
      <c r="D46" s="2146"/>
      <c r="E46" s="2146"/>
      <c r="F46" s="2146"/>
      <c r="G46" s="2146"/>
      <c r="H46" s="2147"/>
      <c r="I46" s="2169" t="s">
        <v>1029</v>
      </c>
      <c r="J46" s="2170"/>
    </row>
    <row r="47" spans="2:11" s="9" customFormat="1" ht="16.5" customHeight="1">
      <c r="B47" s="581">
        <v>31</v>
      </c>
      <c r="C47" s="2160" t="s">
        <v>206</v>
      </c>
      <c r="D47" s="2161"/>
      <c r="E47" s="2161"/>
      <c r="F47" s="2161"/>
      <c r="G47" s="2161"/>
      <c r="H47" s="2162"/>
      <c r="I47" s="2153"/>
      <c r="J47" s="2154"/>
    </row>
    <row r="48" spans="2:11" s="9" customFormat="1" ht="16.5" customHeight="1">
      <c r="B48" s="589">
        <v>32</v>
      </c>
      <c r="C48" s="1954"/>
      <c r="D48" s="1955"/>
      <c r="E48" s="1955"/>
      <c r="F48" s="1955"/>
      <c r="G48" s="1955"/>
      <c r="H48" s="1956"/>
      <c r="I48" s="2155"/>
      <c r="J48" s="2156"/>
    </row>
    <row r="49" spans="2:10" s="9" customFormat="1" ht="16.5" customHeight="1">
      <c r="B49" s="589">
        <v>33</v>
      </c>
      <c r="C49" s="1954"/>
      <c r="D49" s="1955"/>
      <c r="E49" s="1955"/>
      <c r="F49" s="1955"/>
      <c r="G49" s="1955"/>
      <c r="H49" s="1956"/>
      <c r="I49" s="2155"/>
      <c r="J49" s="2156"/>
    </row>
    <row r="50" spans="2:10" s="9" customFormat="1" ht="16.5" customHeight="1">
      <c r="B50" s="589">
        <v>34</v>
      </c>
      <c r="C50" s="1954"/>
      <c r="D50" s="1955"/>
      <c r="E50" s="1955"/>
      <c r="F50" s="1955"/>
      <c r="G50" s="1955"/>
      <c r="H50" s="1956"/>
      <c r="I50" s="2155"/>
      <c r="J50" s="2156"/>
    </row>
    <row r="51" spans="2:10" s="9" customFormat="1" ht="16.5" customHeight="1">
      <c r="B51" s="589">
        <v>35</v>
      </c>
      <c r="C51" s="1954"/>
      <c r="D51" s="1955"/>
      <c r="E51" s="1955"/>
      <c r="F51" s="1955"/>
      <c r="G51" s="1955"/>
      <c r="H51" s="1956"/>
      <c r="I51" s="2155"/>
      <c r="J51" s="2156"/>
    </row>
    <row r="52" spans="2:10" s="9" customFormat="1" ht="16.5" customHeight="1" thickBot="1">
      <c r="B52" s="586">
        <v>36</v>
      </c>
      <c r="C52" s="2157" t="s">
        <v>207</v>
      </c>
      <c r="D52" s="2158"/>
      <c r="E52" s="2158"/>
      <c r="F52" s="2158"/>
      <c r="G52" s="2158"/>
      <c r="H52" s="2159"/>
      <c r="I52" s="2163">
        <f>SUM(I47:J51)</f>
        <v>0</v>
      </c>
      <c r="J52" s="2164"/>
    </row>
    <row r="53" spans="2:10" s="9" customFormat="1" ht="16.5" customHeight="1" thickBot="1">
      <c r="B53" s="816"/>
      <c r="C53" s="817"/>
      <c r="D53" s="817"/>
      <c r="E53" s="817"/>
      <c r="F53" s="818"/>
      <c r="G53" s="819"/>
      <c r="H53" s="818"/>
      <c r="I53" s="2151"/>
      <c r="J53" s="2152"/>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1:I51"/>
  <sheetViews>
    <sheetView topLeftCell="A4" workbookViewId="0"/>
  </sheetViews>
  <sheetFormatPr defaultColWidth="9.6640625" defaultRowHeight="16.5" customHeight="1"/>
  <cols>
    <col min="1" max="1" width="4.21875" style="2" customWidth="1"/>
    <col min="2" max="2" width="9.109375" style="2" customWidth="1"/>
    <col min="3" max="3" width="19.5546875" style="2" customWidth="1"/>
    <col min="4" max="4" width="13.44140625" style="2" customWidth="1"/>
    <col min="5" max="5" width="10.33203125" style="2" customWidth="1"/>
    <col min="6" max="6" width="11.5546875" style="2" customWidth="1"/>
    <col min="7" max="7" width="16" style="63" bestFit="1" customWidth="1"/>
    <col min="8" max="8" width="11" style="63" customWidth="1"/>
    <col min="9" max="9" width="2.5546875" style="2" customWidth="1"/>
    <col min="10" max="16384" width="9.6640625" style="2"/>
  </cols>
  <sheetData>
    <row r="1" spans="2:9" s="9" customFormat="1" ht="16.5" customHeight="1" thickBot="1">
      <c r="B1" s="9" t="s">
        <v>957</v>
      </c>
      <c r="C1" s="1786" t="str">
        <f>+'E-2'!C1:D1</f>
        <v>Insert Utility Name on E-2 and it will be placed throughout report</v>
      </c>
      <c r="D1" s="1786"/>
      <c r="E1" s="1786"/>
      <c r="F1" s="178" t="s">
        <v>958</v>
      </c>
      <c r="G1" s="1786">
        <f>+'E-2'!F1</f>
        <v>43100</v>
      </c>
      <c r="H1" s="1786"/>
    </row>
    <row r="2" spans="2:9" ht="16.5" customHeight="1" thickTop="1">
      <c r="B2" s="1850" t="s">
        <v>208</v>
      </c>
      <c r="C2" s="1651"/>
      <c r="D2" s="1651"/>
      <c r="E2" s="1651"/>
      <c r="F2" s="1651"/>
      <c r="G2" s="1651"/>
      <c r="H2" s="1652"/>
      <c r="I2" s="28"/>
    </row>
    <row r="3" spans="2:9" ht="21" customHeight="1" thickBot="1">
      <c r="B3" s="2140"/>
      <c r="C3" s="1653"/>
      <c r="D3" s="1653"/>
      <c r="E3" s="1653"/>
      <c r="F3" s="1653"/>
      <c r="G3" s="1653"/>
      <c r="H3" s="1654"/>
      <c r="I3" s="28"/>
    </row>
    <row r="4" spans="2:9" ht="29.25" customHeight="1" thickTop="1" thickBot="1">
      <c r="B4" s="2036" t="s">
        <v>119</v>
      </c>
      <c r="C4" s="2180"/>
      <c r="D4" s="2180"/>
      <c r="E4" s="2180"/>
      <c r="F4" s="2180"/>
      <c r="G4" s="2180"/>
      <c r="H4" s="2181"/>
      <c r="I4" s="28"/>
    </row>
    <row r="5" spans="2:9" s="9" customFormat="1" ht="22.5" customHeight="1" thickTop="1" thickBot="1">
      <c r="B5" s="1867" t="s">
        <v>959</v>
      </c>
      <c r="C5" s="188"/>
      <c r="D5" s="187" t="s">
        <v>209</v>
      </c>
      <c r="E5" s="187" t="s">
        <v>111</v>
      </c>
      <c r="F5" s="2182" t="s">
        <v>163</v>
      </c>
      <c r="G5" s="2183"/>
      <c r="H5" s="2007" t="s">
        <v>212</v>
      </c>
      <c r="I5" s="24"/>
    </row>
    <row r="6" spans="2:9" s="9" customFormat="1" ht="26.25" customHeight="1">
      <c r="B6" s="2178"/>
      <c r="C6" s="190"/>
      <c r="D6" s="190" t="s">
        <v>210</v>
      </c>
      <c r="E6" s="190" t="s">
        <v>112</v>
      </c>
      <c r="F6" s="290" t="s">
        <v>108</v>
      </c>
      <c r="G6" s="290" t="s">
        <v>211</v>
      </c>
      <c r="H6" s="2008"/>
      <c r="I6" s="24"/>
    </row>
    <row r="7" spans="2:9" s="9" customFormat="1" ht="16.5" customHeight="1" thickBot="1">
      <c r="B7" s="2179"/>
      <c r="C7" s="192" t="s">
        <v>1028</v>
      </c>
      <c r="D7" s="192" t="s">
        <v>1029</v>
      </c>
      <c r="E7" s="192" t="s">
        <v>1030</v>
      </c>
      <c r="F7" s="192" t="s">
        <v>1031</v>
      </c>
      <c r="G7" s="227" t="s">
        <v>1032</v>
      </c>
      <c r="H7" s="195" t="s">
        <v>110</v>
      </c>
      <c r="I7" s="24"/>
    </row>
    <row r="8" spans="2:9" s="9" customFormat="1" ht="12.75">
      <c r="B8" s="86">
        <v>1</v>
      </c>
      <c r="C8" s="332" t="s">
        <v>214</v>
      </c>
      <c r="D8" s="332"/>
      <c r="E8" s="332"/>
      <c r="F8" s="333"/>
      <c r="G8" s="250"/>
      <c r="H8" s="204"/>
      <c r="I8" s="24"/>
    </row>
    <row r="9" spans="2:9" s="9" customFormat="1" ht="12.75">
      <c r="B9" s="86">
        <v>2</v>
      </c>
      <c r="C9" s="830"/>
      <c r="D9" s="830"/>
      <c r="E9" s="830"/>
      <c r="F9" s="160"/>
      <c r="G9" s="568"/>
      <c r="H9" s="453"/>
      <c r="I9" s="24"/>
    </row>
    <row r="10" spans="2:9" s="9" customFormat="1" ht="12.75">
      <c r="B10" s="86">
        <v>3</v>
      </c>
      <c r="C10" s="161"/>
      <c r="D10" s="161"/>
      <c r="E10" s="161"/>
      <c r="F10" s="735"/>
      <c r="G10" s="480"/>
      <c r="H10" s="457"/>
      <c r="I10" s="24"/>
    </row>
    <row r="11" spans="2:9" s="9" customFormat="1" ht="12.75">
      <c r="B11" s="86">
        <v>4</v>
      </c>
      <c r="C11" s="488"/>
      <c r="D11" s="488"/>
      <c r="E11" s="488"/>
      <c r="F11" s="736"/>
      <c r="G11" s="486"/>
      <c r="H11" s="469"/>
      <c r="I11" s="24"/>
    </row>
    <row r="12" spans="2:9" s="9" customFormat="1" ht="12.75">
      <c r="B12" s="86">
        <v>5</v>
      </c>
      <c r="C12" s="488"/>
      <c r="D12" s="488"/>
      <c r="E12" s="831"/>
      <c r="F12" s="832"/>
      <c r="G12" s="833"/>
      <c r="H12" s="824"/>
      <c r="I12" s="24"/>
    </row>
    <row r="13" spans="2:9" s="9" customFormat="1" ht="12.75">
      <c r="B13" s="86">
        <v>6</v>
      </c>
      <c r="C13" s="488"/>
      <c r="D13" s="488"/>
      <c r="E13" s="831"/>
      <c r="F13" s="832"/>
      <c r="G13" s="833"/>
      <c r="H13" s="824"/>
      <c r="I13" s="24"/>
    </row>
    <row r="14" spans="2:9" s="9" customFormat="1" ht="12.75">
      <c r="B14" s="86">
        <v>7</v>
      </c>
      <c r="C14" s="488"/>
      <c r="D14" s="488"/>
      <c r="E14" s="488"/>
      <c r="F14" s="736"/>
      <c r="G14" s="486"/>
      <c r="H14" s="465"/>
      <c r="I14" s="24"/>
    </row>
    <row r="15" spans="2:9" s="9" customFormat="1" ht="12.75">
      <c r="B15" s="86">
        <v>8</v>
      </c>
      <c r="C15" s="215"/>
      <c r="D15" s="215"/>
      <c r="E15" s="215"/>
      <c r="F15" s="330"/>
      <c r="G15" s="304"/>
      <c r="H15" s="530"/>
      <c r="I15" s="24"/>
    </row>
    <row r="16" spans="2:9" s="9" customFormat="1" ht="13.5" thickBot="1">
      <c r="B16" s="86">
        <v>9</v>
      </c>
      <c r="C16" s="201" t="s">
        <v>213</v>
      </c>
      <c r="D16" s="635"/>
      <c r="E16" s="635"/>
      <c r="F16" s="579"/>
      <c r="G16" s="829"/>
      <c r="H16" s="639">
        <f>SUM(H9:H15)</f>
        <v>0</v>
      </c>
      <c r="I16" s="24"/>
    </row>
    <row r="17" spans="2:9" s="9" customFormat="1" ht="14.25" thickTop="1" thickBot="1">
      <c r="B17" s="88"/>
      <c r="C17" s="287"/>
      <c r="D17" s="289"/>
      <c r="E17" s="289"/>
      <c r="F17" s="288"/>
      <c r="G17" s="233"/>
      <c r="H17" s="237"/>
      <c r="I17" s="24"/>
    </row>
    <row r="18" spans="2:9" s="9" customFormat="1" ht="16.5" customHeight="1" thickTop="1">
      <c r="B18" s="86">
        <v>10</v>
      </c>
      <c r="C18" s="332" t="s">
        <v>215</v>
      </c>
      <c r="D18" s="332"/>
      <c r="E18" s="332"/>
      <c r="F18" s="333"/>
      <c r="G18" s="250"/>
      <c r="H18" s="204"/>
    </row>
    <row r="19" spans="2:9" s="9" customFormat="1" ht="16.5" customHeight="1">
      <c r="B19" s="86">
        <v>11</v>
      </c>
      <c r="C19" s="177" t="s">
        <v>216</v>
      </c>
      <c r="D19" s="177"/>
      <c r="E19" s="177"/>
      <c r="F19" s="29"/>
      <c r="G19" s="174"/>
      <c r="H19" s="205"/>
    </row>
    <row r="20" spans="2:9" s="9" customFormat="1" ht="16.5" customHeight="1">
      <c r="B20" s="86">
        <v>12</v>
      </c>
      <c r="C20" s="830"/>
      <c r="D20" s="830"/>
      <c r="E20" s="830"/>
      <c r="F20" s="160"/>
      <c r="G20" s="568"/>
      <c r="H20" s="453"/>
    </row>
    <row r="21" spans="2:9" s="9" customFormat="1" ht="16.5" customHeight="1">
      <c r="B21" s="86">
        <v>13</v>
      </c>
      <c r="C21" s="161"/>
      <c r="D21" s="161"/>
      <c r="E21" s="161"/>
      <c r="F21" s="735"/>
      <c r="G21" s="480"/>
      <c r="H21" s="457"/>
    </row>
    <row r="22" spans="2:9" s="9" customFormat="1" ht="16.5" customHeight="1">
      <c r="B22" s="86">
        <v>14</v>
      </c>
      <c r="C22" s="488"/>
      <c r="D22" s="488"/>
      <c r="E22" s="488"/>
      <c r="F22" s="736"/>
      <c r="G22" s="486"/>
      <c r="H22" s="469"/>
    </row>
    <row r="23" spans="2:9" s="9" customFormat="1" ht="16.5" customHeight="1">
      <c r="B23" s="86">
        <v>15</v>
      </c>
      <c r="C23" s="488"/>
      <c r="D23" s="488"/>
      <c r="E23" s="831"/>
      <c r="F23" s="832"/>
      <c r="G23" s="833"/>
      <c r="H23" s="824"/>
    </row>
    <row r="24" spans="2:9" s="9" customFormat="1" ht="16.5" customHeight="1">
      <c r="B24" s="86">
        <v>16</v>
      </c>
      <c r="C24" s="488"/>
      <c r="D24" s="488"/>
      <c r="E24" s="831"/>
      <c r="F24" s="832"/>
      <c r="G24" s="833"/>
      <c r="H24" s="824"/>
    </row>
    <row r="25" spans="2:9" s="9" customFormat="1" ht="16.5" customHeight="1">
      <c r="B25" s="86">
        <v>17</v>
      </c>
      <c r="C25" s="488"/>
      <c r="D25" s="488"/>
      <c r="E25" s="488"/>
      <c r="F25" s="736"/>
      <c r="G25" s="486"/>
      <c r="H25" s="465"/>
    </row>
    <row r="26" spans="2:9" s="9" customFormat="1" ht="16.5" customHeight="1">
      <c r="B26" s="86">
        <v>18</v>
      </c>
      <c r="C26" s="215"/>
      <c r="D26" s="215"/>
      <c r="E26" s="215"/>
      <c r="F26" s="330"/>
      <c r="G26" s="304"/>
      <c r="H26" s="836"/>
    </row>
    <row r="27" spans="2:9" s="9" customFormat="1" ht="16.5" customHeight="1" thickBot="1">
      <c r="B27" s="86">
        <v>19</v>
      </c>
      <c r="C27" s="201" t="s">
        <v>217</v>
      </c>
      <c r="D27" s="635"/>
      <c r="E27" s="635"/>
      <c r="F27" s="579"/>
      <c r="G27" s="829"/>
      <c r="H27" s="837">
        <f>SUM(H20:H26)</f>
        <v>0</v>
      </c>
    </row>
    <row r="28" spans="2:9" s="9" customFormat="1" ht="16.5" customHeight="1" thickTop="1" thickBot="1">
      <c r="B28" s="88"/>
      <c r="C28" s="287"/>
      <c r="D28" s="289"/>
      <c r="E28" s="289"/>
      <c r="F28" s="288"/>
      <c r="G28" s="233"/>
      <c r="H28" s="237"/>
    </row>
    <row r="29" spans="2:9" s="9" customFormat="1" ht="16.5" customHeight="1" thickTop="1">
      <c r="B29" s="2003" t="s">
        <v>218</v>
      </c>
      <c r="C29" s="2004"/>
      <c r="D29" s="2004"/>
      <c r="E29" s="2004"/>
      <c r="F29" s="2004"/>
      <c r="G29" s="2004"/>
      <c r="H29" s="2005"/>
    </row>
    <row r="30" spans="2:9" s="9" customFormat="1" ht="16.5" customHeight="1">
      <c r="B30" s="2175"/>
      <c r="C30" s="2176"/>
      <c r="D30" s="2176"/>
      <c r="E30" s="2176"/>
      <c r="F30" s="2176"/>
      <c r="G30" s="2176"/>
      <c r="H30" s="2177"/>
    </row>
    <row r="31" spans="2:9" s="9" customFormat="1" ht="16.5" customHeight="1" thickBot="1">
      <c r="B31" s="1886" t="s">
        <v>219</v>
      </c>
      <c r="C31" s="1887"/>
      <c r="D31" s="1887"/>
      <c r="E31" s="1887"/>
      <c r="F31" s="1887"/>
      <c r="G31" s="1887"/>
      <c r="H31" s="1888"/>
    </row>
    <row r="32" spans="2:9" s="9" customFormat="1" ht="27.75" customHeight="1" thickTop="1">
      <c r="B32" s="1867" t="s">
        <v>959</v>
      </c>
      <c r="C32" s="2049" t="s">
        <v>133</v>
      </c>
      <c r="D32" s="2004"/>
      <c r="E32" s="2004"/>
      <c r="F32" s="2004"/>
      <c r="G32" s="2050"/>
      <c r="H32" s="2007" t="s">
        <v>940</v>
      </c>
    </row>
    <row r="33" spans="2:8" s="9" customFormat="1" ht="20.25" customHeight="1">
      <c r="B33" s="2178"/>
      <c r="C33" s="2009"/>
      <c r="D33" s="2176"/>
      <c r="E33" s="2176"/>
      <c r="F33" s="2176"/>
      <c r="G33" s="2010"/>
      <c r="H33" s="2008"/>
    </row>
    <row r="34" spans="2:8" s="9" customFormat="1" ht="16.5" customHeight="1" thickBot="1">
      <c r="B34" s="2179"/>
      <c r="C34" s="1899" t="s">
        <v>1028</v>
      </c>
      <c r="D34" s="1900"/>
      <c r="E34" s="1900"/>
      <c r="F34" s="1900"/>
      <c r="G34" s="1901"/>
      <c r="H34" s="195" t="s">
        <v>1029</v>
      </c>
    </row>
    <row r="35" spans="2:8" s="9" customFormat="1" ht="16.5" customHeight="1">
      <c r="B35" s="86">
        <v>20</v>
      </c>
      <c r="C35" s="1848"/>
      <c r="D35" s="1865"/>
      <c r="E35" s="1865"/>
      <c r="F35" s="1865"/>
      <c r="G35" s="2174"/>
      <c r="H35" s="741"/>
    </row>
    <row r="36" spans="2:8" s="9" customFormat="1" ht="16.5" customHeight="1">
      <c r="B36" s="86">
        <v>21</v>
      </c>
      <c r="C36" s="1783"/>
      <c r="D36" s="1776"/>
      <c r="E36" s="1776"/>
      <c r="F36" s="1776"/>
      <c r="G36" s="1784"/>
      <c r="H36" s="457"/>
    </row>
    <row r="37" spans="2:8" s="9" customFormat="1" ht="16.5" customHeight="1">
      <c r="B37" s="86">
        <v>22</v>
      </c>
      <c r="C37" s="1783"/>
      <c r="D37" s="1776"/>
      <c r="E37" s="1776"/>
      <c r="F37" s="1776"/>
      <c r="G37" s="1784"/>
      <c r="H37" s="457"/>
    </row>
    <row r="38" spans="2:8" s="9" customFormat="1" ht="16.5" customHeight="1">
      <c r="B38" s="86">
        <v>23</v>
      </c>
      <c r="C38" s="1785"/>
      <c r="D38" s="1776"/>
      <c r="E38" s="1776"/>
      <c r="F38" s="1776"/>
      <c r="G38" s="1784"/>
      <c r="H38" s="469"/>
    </row>
    <row r="39" spans="2:8" s="9" customFormat="1" ht="16.5" customHeight="1">
      <c r="B39" s="86">
        <v>24</v>
      </c>
      <c r="C39" s="1785"/>
      <c r="D39" s="1776"/>
      <c r="E39" s="1776"/>
      <c r="F39" s="1776"/>
      <c r="G39" s="1784"/>
      <c r="H39" s="457"/>
    </row>
    <row r="40" spans="2:8" s="9" customFormat="1" ht="16.5" customHeight="1">
      <c r="B40" s="86">
        <v>25</v>
      </c>
      <c r="C40" s="1785"/>
      <c r="D40" s="1776"/>
      <c r="E40" s="1776"/>
      <c r="F40" s="1776"/>
      <c r="G40" s="1784"/>
      <c r="H40" s="457"/>
    </row>
    <row r="41" spans="2:8" s="9" customFormat="1" ht="16.5" customHeight="1">
      <c r="B41" s="86">
        <v>26</v>
      </c>
      <c r="C41" s="1785"/>
      <c r="D41" s="1776"/>
      <c r="E41" s="1776"/>
      <c r="F41" s="1776"/>
      <c r="G41" s="1784"/>
      <c r="H41" s="457"/>
    </row>
    <row r="42" spans="2:8" s="9" customFormat="1" ht="16.5" customHeight="1">
      <c r="B42" s="86">
        <v>27</v>
      </c>
      <c r="C42" s="1785"/>
      <c r="D42" s="1776"/>
      <c r="E42" s="1776"/>
      <c r="F42" s="1776"/>
      <c r="G42" s="1784"/>
      <c r="H42" s="457"/>
    </row>
    <row r="43" spans="2:8" s="9" customFormat="1" ht="16.5" customHeight="1">
      <c r="B43" s="86">
        <v>28</v>
      </c>
      <c r="C43" s="1785"/>
      <c r="D43" s="1776"/>
      <c r="E43" s="1776"/>
      <c r="F43" s="1776"/>
      <c r="G43" s="1784"/>
      <c r="H43" s="457"/>
    </row>
    <row r="44" spans="2:8" s="9" customFormat="1" ht="16.5" customHeight="1">
      <c r="B44" s="86">
        <v>29</v>
      </c>
      <c r="C44" s="1785"/>
      <c r="D44" s="1776"/>
      <c r="E44" s="1776"/>
      <c r="F44" s="1776"/>
      <c r="G44" s="1784"/>
      <c r="H44" s="457"/>
    </row>
    <row r="45" spans="2:8" s="9" customFormat="1" ht="16.5" customHeight="1">
      <c r="B45" s="86">
        <v>30</v>
      </c>
      <c r="C45" s="335"/>
      <c r="D45" s="109"/>
      <c r="E45" s="109"/>
      <c r="F45" s="109"/>
      <c r="G45" s="146"/>
      <c r="H45" s="641"/>
    </row>
    <row r="46" spans="2:8" s="9" customFormat="1" ht="16.5" customHeight="1" thickBot="1">
      <c r="B46" s="125">
        <v>31</v>
      </c>
      <c r="C46" s="2184" t="s">
        <v>940</v>
      </c>
      <c r="D46" s="2185"/>
      <c r="E46" s="2185"/>
      <c r="F46" s="2185"/>
      <c r="G46" s="2186"/>
      <c r="H46" s="542">
        <f>SUM(H35:H45)</f>
        <v>0</v>
      </c>
    </row>
    <row r="47" spans="2:8" s="9" customFormat="1" ht="16.5" customHeight="1">
      <c r="B47" s="1864"/>
      <c r="C47" s="1865"/>
      <c r="D47" s="1865"/>
      <c r="E47" s="1865"/>
      <c r="F47" s="1865"/>
      <c r="G47" s="1865"/>
      <c r="H47" s="1849"/>
    </row>
    <row r="48" spans="2:8" s="9" customFormat="1" ht="16.5" customHeight="1">
      <c r="B48" s="1779"/>
      <c r="C48" s="1776"/>
      <c r="D48" s="1776"/>
      <c r="E48" s="1776"/>
      <c r="F48" s="1776"/>
      <c r="G48" s="1776"/>
      <c r="H48" s="1777"/>
    </row>
    <row r="49" spans="2:8" s="9" customFormat="1" ht="16.5" customHeight="1">
      <c r="B49" s="1779"/>
      <c r="C49" s="1776"/>
      <c r="D49" s="1776"/>
      <c r="E49" s="1776"/>
      <c r="F49" s="1776"/>
      <c r="G49" s="1776"/>
      <c r="H49" s="1777"/>
    </row>
    <row r="50" spans="2:8" ht="16.5" customHeight="1" thickBot="1">
      <c r="B50" s="1780"/>
      <c r="C50" s="1781"/>
      <c r="D50" s="1781"/>
      <c r="E50" s="1781"/>
      <c r="F50" s="1781"/>
      <c r="G50" s="1781"/>
      <c r="H50" s="1986"/>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 xml:space="preserve">&amp;C&amp;"Times New Roman,Regular"F-15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48"/>
  <sheetViews>
    <sheetView workbookViewId="0"/>
  </sheetViews>
  <sheetFormatPr defaultColWidth="10.33203125" defaultRowHeight="16.5" customHeight="1"/>
  <cols>
    <col min="1" max="1" width="4" style="402" customWidth="1"/>
    <col min="2" max="2" width="3.5546875" style="402" bestFit="1" customWidth="1"/>
    <col min="3" max="8" width="21.88671875" style="402" customWidth="1"/>
    <col min="9" max="11" width="21.88671875" style="404" customWidth="1"/>
    <col min="12" max="16384" width="10.33203125" style="402"/>
  </cols>
  <sheetData>
    <row r="1" spans="1:11" s="401" customFormat="1" ht="16.5" customHeight="1" thickBot="1">
      <c r="B1" s="870"/>
      <c r="C1" s="2210" t="str">
        <f>+'E-2'!C1:D1</f>
        <v>Insert Utility Name on E-2 and it will be placed throughout report</v>
      </c>
      <c r="D1" s="2210"/>
      <c r="E1" s="2210"/>
      <c r="F1" s="447"/>
      <c r="I1" s="351"/>
      <c r="J1" s="351" t="s">
        <v>958</v>
      </c>
      <c r="K1" s="871">
        <v>43100</v>
      </c>
    </row>
    <row r="2" spans="1:11" ht="16.5" customHeight="1" thickTop="1">
      <c r="A2" s="2187" t="s">
        <v>800</v>
      </c>
      <c r="B2" s="2211" t="s">
        <v>604</v>
      </c>
      <c r="C2" s="2212"/>
      <c r="D2" s="2212"/>
      <c r="E2" s="2212"/>
      <c r="F2" s="2212"/>
      <c r="G2" s="2212"/>
      <c r="H2" s="2212"/>
      <c r="I2" s="2212"/>
      <c r="J2" s="2212"/>
      <c r="K2" s="2213"/>
    </row>
    <row r="3" spans="1:11" ht="16.5" customHeight="1">
      <c r="A3" s="2187"/>
      <c r="B3" s="2115" t="s">
        <v>605</v>
      </c>
      <c r="C3" s="2116"/>
      <c r="D3" s="2116"/>
      <c r="E3" s="2116"/>
      <c r="F3" s="2116"/>
      <c r="G3" s="2116"/>
      <c r="H3" s="2116"/>
      <c r="I3" s="2116"/>
      <c r="J3" s="2116"/>
      <c r="K3" s="2117"/>
    </row>
    <row r="4" spans="1:11" ht="16.5" customHeight="1">
      <c r="A4" s="2187"/>
      <c r="B4" s="2214" t="s">
        <v>606</v>
      </c>
      <c r="C4" s="2215"/>
      <c r="D4" s="2215"/>
      <c r="E4" s="2215"/>
      <c r="F4" s="2215"/>
      <c r="G4" s="2215"/>
      <c r="H4" s="2215"/>
      <c r="I4" s="2215"/>
      <c r="J4" s="2215"/>
      <c r="K4" s="2216"/>
    </row>
    <row r="5" spans="1:11" ht="16.5" customHeight="1">
      <c r="A5" s="2187"/>
      <c r="B5" s="2214"/>
      <c r="C5" s="2215"/>
      <c r="D5" s="2215"/>
      <c r="E5" s="2215"/>
      <c r="F5" s="2215"/>
      <c r="G5" s="2215"/>
      <c r="H5" s="2215"/>
      <c r="I5" s="2215"/>
      <c r="J5" s="2215"/>
      <c r="K5" s="2216"/>
    </row>
    <row r="6" spans="1:11" ht="16.5" customHeight="1">
      <c r="A6" s="2187"/>
      <c r="B6" s="2214"/>
      <c r="C6" s="2215"/>
      <c r="D6" s="2215"/>
      <c r="E6" s="2215"/>
      <c r="F6" s="2215"/>
      <c r="G6" s="2215"/>
      <c r="H6" s="2215"/>
      <c r="I6" s="2215"/>
      <c r="J6" s="2215"/>
      <c r="K6" s="2216"/>
    </row>
    <row r="7" spans="1:11" ht="16.5" customHeight="1">
      <c r="A7" s="2187"/>
      <c r="B7" s="2214"/>
      <c r="C7" s="2215"/>
      <c r="D7" s="2215"/>
      <c r="E7" s="2215"/>
      <c r="F7" s="2215"/>
      <c r="G7" s="2215"/>
      <c r="H7" s="2215"/>
      <c r="I7" s="2215"/>
      <c r="J7" s="2215"/>
      <c r="K7" s="2216"/>
    </row>
    <row r="8" spans="1:11" ht="16.5" customHeight="1">
      <c r="A8" s="2187"/>
      <c r="B8" s="2214"/>
      <c r="C8" s="2215"/>
      <c r="D8" s="2215"/>
      <c r="E8" s="2215"/>
      <c r="F8" s="2215"/>
      <c r="G8" s="2215"/>
      <c r="H8" s="2215"/>
      <c r="I8" s="2215"/>
      <c r="J8" s="2215"/>
      <c r="K8" s="2216"/>
    </row>
    <row r="9" spans="1:11" ht="16.5" customHeight="1" thickBot="1">
      <c r="A9" s="2187"/>
      <c r="B9" s="2217"/>
      <c r="C9" s="2218"/>
      <c r="D9" s="2218"/>
      <c r="E9" s="2218"/>
      <c r="F9" s="2218"/>
      <c r="G9" s="2218"/>
      <c r="H9" s="2218"/>
      <c r="I9" s="2218"/>
      <c r="J9" s="2218"/>
      <c r="K9" s="2219"/>
    </row>
    <row r="10" spans="1:11" s="403" customFormat="1" ht="23.25" customHeight="1" thickTop="1">
      <c r="A10" s="2187"/>
      <c r="B10" s="839"/>
      <c r="C10" s="840"/>
      <c r="D10" s="872" t="s">
        <v>607</v>
      </c>
      <c r="E10" s="840"/>
      <c r="F10" s="2220" t="s">
        <v>628</v>
      </c>
      <c r="G10" s="2221"/>
      <c r="H10" s="841"/>
      <c r="I10" s="840"/>
      <c r="J10" s="840" t="s">
        <v>608</v>
      </c>
      <c r="K10" s="842"/>
    </row>
    <row r="11" spans="1:11" s="403" customFormat="1" ht="23.25" customHeight="1">
      <c r="A11" s="2187"/>
      <c r="B11" s="843"/>
      <c r="C11" s="844"/>
      <c r="D11" s="873" t="s">
        <v>609</v>
      </c>
      <c r="E11" s="844" t="s">
        <v>610</v>
      </c>
      <c r="F11" s="2222"/>
      <c r="G11" s="2223"/>
      <c r="H11" s="844" t="s">
        <v>611</v>
      </c>
      <c r="I11" s="844" t="s">
        <v>612</v>
      </c>
      <c r="J11" s="844" t="s">
        <v>613</v>
      </c>
      <c r="K11" s="845" t="s">
        <v>614</v>
      </c>
    </row>
    <row r="12" spans="1:11" s="403" customFormat="1" ht="23.25" customHeight="1" thickBot="1">
      <c r="A12" s="2187"/>
      <c r="B12" s="843" t="s">
        <v>65</v>
      </c>
      <c r="C12" s="844" t="s">
        <v>615</v>
      </c>
      <c r="D12" s="873" t="s">
        <v>616</v>
      </c>
      <c r="E12" s="844" t="s">
        <v>617</v>
      </c>
      <c r="F12" s="2224"/>
      <c r="G12" s="2225"/>
      <c r="H12" s="846" t="s">
        <v>618</v>
      </c>
      <c r="I12" s="846" t="s">
        <v>619</v>
      </c>
      <c r="J12" s="846" t="s">
        <v>620</v>
      </c>
      <c r="K12" s="847" t="s">
        <v>621</v>
      </c>
    </row>
    <row r="13" spans="1:11" s="403" customFormat="1" ht="23.25" customHeight="1">
      <c r="A13" s="2187"/>
      <c r="B13" s="843" t="s">
        <v>66</v>
      </c>
      <c r="C13" s="844"/>
      <c r="D13" s="873" t="s">
        <v>622</v>
      </c>
      <c r="E13" s="844" t="s">
        <v>623</v>
      </c>
      <c r="F13" s="844" t="s">
        <v>607</v>
      </c>
      <c r="G13" s="846" t="s">
        <v>624</v>
      </c>
      <c r="H13" s="846" t="s">
        <v>106</v>
      </c>
      <c r="I13" s="846" t="s">
        <v>625</v>
      </c>
      <c r="J13" s="846" t="s">
        <v>626</v>
      </c>
      <c r="K13" s="847" t="s">
        <v>627</v>
      </c>
    </row>
    <row r="14" spans="1:11" s="403" customFormat="1" ht="23.25" customHeight="1" thickBot="1">
      <c r="A14" s="2187"/>
      <c r="B14" s="848"/>
      <c r="C14" s="849" t="s">
        <v>1028</v>
      </c>
      <c r="D14" s="849" t="s">
        <v>1029</v>
      </c>
      <c r="E14" s="849" t="s">
        <v>1030</v>
      </c>
      <c r="F14" s="849" t="s">
        <v>1031</v>
      </c>
      <c r="G14" s="850" t="s">
        <v>1032</v>
      </c>
      <c r="H14" s="850" t="s">
        <v>110</v>
      </c>
      <c r="I14" s="850" t="s">
        <v>128</v>
      </c>
      <c r="J14" s="850" t="s">
        <v>131</v>
      </c>
      <c r="K14" s="851" t="s">
        <v>132</v>
      </c>
    </row>
    <row r="15" spans="1:11" s="401" customFormat="1" ht="23.25" customHeight="1">
      <c r="A15" s="2187"/>
      <c r="B15" s="852">
        <v>1</v>
      </c>
      <c r="C15" s="853"/>
      <c r="D15" s="878"/>
      <c r="E15" s="878"/>
      <c r="F15" s="878"/>
      <c r="G15" s="879"/>
      <c r="H15" s="880"/>
      <c r="I15" s="879"/>
      <c r="J15" s="879"/>
      <c r="K15" s="881"/>
    </row>
    <row r="16" spans="1:11" s="401" customFormat="1" ht="23.25" customHeight="1">
      <c r="A16" s="2187"/>
      <c r="B16" s="855">
        <v>2</v>
      </c>
      <c r="C16" s="856" t="s">
        <v>630</v>
      </c>
      <c r="D16" s="874"/>
      <c r="E16" s="874"/>
      <c r="F16" s="874"/>
      <c r="G16" s="875"/>
      <c r="H16" s="876"/>
      <c r="I16" s="875"/>
      <c r="J16" s="875"/>
      <c r="K16" s="877"/>
    </row>
    <row r="17" spans="1:11" s="401" customFormat="1" ht="23.25" customHeight="1">
      <c r="A17" s="2187"/>
      <c r="B17" s="855">
        <v>3</v>
      </c>
      <c r="C17" s="896"/>
      <c r="D17" s="874"/>
      <c r="E17" s="874"/>
      <c r="F17" s="874"/>
      <c r="G17" s="875"/>
      <c r="H17" s="876"/>
      <c r="I17" s="875"/>
      <c r="J17" s="875"/>
      <c r="K17" s="877"/>
    </row>
    <row r="18" spans="1:11" s="401" customFormat="1" ht="23.25" customHeight="1">
      <c r="A18" s="2187"/>
      <c r="B18" s="855">
        <v>4</v>
      </c>
      <c r="C18" s="896"/>
      <c r="D18" s="874"/>
      <c r="E18" s="874"/>
      <c r="F18" s="874"/>
      <c r="G18" s="875"/>
      <c r="H18" s="876"/>
      <c r="I18" s="882"/>
      <c r="J18" s="882"/>
      <c r="K18" s="883"/>
    </row>
    <row r="19" spans="1:11" s="401" customFormat="1" ht="23.25" customHeight="1">
      <c r="A19" s="2187"/>
      <c r="B19" s="855">
        <v>5</v>
      </c>
      <c r="C19" s="1300" t="s">
        <v>849</v>
      </c>
      <c r="D19" s="874"/>
      <c r="E19" s="874"/>
      <c r="F19" s="874"/>
      <c r="G19" s="884"/>
      <c r="H19" s="885"/>
      <c r="I19" s="884"/>
      <c r="J19" s="884"/>
      <c r="K19" s="886">
        <f>+K16+K17+K18</f>
        <v>0</v>
      </c>
    </row>
    <row r="20" spans="1:11" s="401" customFormat="1" ht="23.25" customHeight="1">
      <c r="A20" s="2187"/>
      <c r="B20" s="855">
        <v>6</v>
      </c>
      <c r="C20" s="856" t="s">
        <v>631</v>
      </c>
      <c r="D20" s="874"/>
      <c r="E20" s="874"/>
      <c r="F20" s="874"/>
      <c r="G20" s="884"/>
      <c r="H20" s="885"/>
      <c r="I20" s="884"/>
      <c r="J20" s="884"/>
      <c r="K20" s="886"/>
    </row>
    <row r="21" spans="1:11" s="401" customFormat="1" ht="23.25" customHeight="1">
      <c r="A21" s="2187"/>
      <c r="B21" s="855">
        <v>7</v>
      </c>
      <c r="C21" s="897"/>
      <c r="D21" s="875"/>
      <c r="E21" s="875"/>
      <c r="F21" s="875"/>
      <c r="G21" s="875"/>
      <c r="H21" s="876"/>
      <c r="I21" s="876"/>
      <c r="J21" s="876"/>
      <c r="K21" s="887"/>
    </row>
    <row r="22" spans="1:11" s="401" customFormat="1" ht="23.25" customHeight="1">
      <c r="A22" s="2187"/>
      <c r="B22" s="855">
        <v>8</v>
      </c>
      <c r="C22" s="896"/>
      <c r="D22" s="874"/>
      <c r="E22" s="874"/>
      <c r="F22" s="874"/>
      <c r="G22" s="875"/>
      <c r="H22" s="876"/>
      <c r="I22" s="875"/>
      <c r="J22" s="875"/>
      <c r="K22" s="877"/>
    </row>
    <row r="23" spans="1:11" s="401" customFormat="1" ht="23.25" customHeight="1">
      <c r="A23" s="2187"/>
      <c r="B23" s="855">
        <v>9</v>
      </c>
      <c r="C23" s="1300" t="s">
        <v>850</v>
      </c>
      <c r="D23" s="874"/>
      <c r="E23" s="874"/>
      <c r="F23" s="874"/>
      <c r="G23" s="875"/>
      <c r="H23" s="876"/>
      <c r="I23" s="875"/>
      <c r="J23" s="875"/>
      <c r="K23" s="877">
        <f>+K20+K21+K22</f>
        <v>0</v>
      </c>
    </row>
    <row r="24" spans="1:11" s="401" customFormat="1" ht="23.25" customHeight="1">
      <c r="A24" s="2187"/>
      <c r="B24" s="855">
        <v>10</v>
      </c>
      <c r="C24" s="856" t="s">
        <v>632</v>
      </c>
      <c r="D24" s="874"/>
      <c r="E24" s="874"/>
      <c r="F24" s="874"/>
      <c r="G24" s="875"/>
      <c r="H24" s="876"/>
      <c r="I24" s="875"/>
      <c r="J24" s="875"/>
      <c r="K24" s="877"/>
    </row>
    <row r="25" spans="1:11" s="401" customFormat="1" ht="23.25" customHeight="1">
      <c r="A25" s="2187"/>
      <c r="B25" s="855">
        <v>11</v>
      </c>
      <c r="C25" s="856" t="s">
        <v>633</v>
      </c>
      <c r="D25" s="874"/>
      <c r="E25" s="874"/>
      <c r="F25" s="874"/>
      <c r="G25" s="875"/>
      <c r="H25" s="876"/>
      <c r="I25" s="875"/>
      <c r="J25" s="875"/>
      <c r="K25" s="877"/>
    </row>
    <row r="26" spans="1:11" s="401" customFormat="1" ht="23.25" customHeight="1" thickBot="1">
      <c r="A26" s="2187"/>
      <c r="B26" s="857">
        <v>12</v>
      </c>
      <c r="C26" s="858" t="s">
        <v>634</v>
      </c>
      <c r="D26" s="889"/>
      <c r="E26" s="889"/>
      <c r="F26" s="889"/>
      <c r="G26" s="890"/>
      <c r="H26" s="891"/>
      <c r="I26" s="890"/>
      <c r="J26" s="890"/>
      <c r="K26" s="888">
        <f>+K19+K23-K25</f>
        <v>0</v>
      </c>
    </row>
    <row r="27" spans="1:11" s="401" customFormat="1" ht="23.25" customHeight="1">
      <c r="A27" s="2187"/>
      <c r="B27" s="2188" t="s">
        <v>629</v>
      </c>
      <c r="C27" s="2189"/>
      <c r="D27" s="2189"/>
      <c r="E27" s="2189"/>
      <c r="F27" s="2189"/>
      <c r="G27" s="2189"/>
      <c r="H27" s="2189"/>
      <c r="I27" s="2189"/>
      <c r="J27" s="2189"/>
      <c r="K27" s="2190"/>
    </row>
    <row r="28" spans="1:11" s="401" customFormat="1" ht="23.25" customHeight="1" thickBot="1">
      <c r="A28" s="2187"/>
      <c r="B28" s="2191"/>
      <c r="C28" s="2192"/>
      <c r="D28" s="2192"/>
      <c r="E28" s="2192"/>
      <c r="F28" s="2192"/>
      <c r="G28" s="2192"/>
      <c r="H28" s="2192"/>
      <c r="I28" s="2192"/>
      <c r="J28" s="2192"/>
      <c r="K28" s="2193"/>
    </row>
    <row r="29" spans="1:11" s="401" customFormat="1" ht="23.25" customHeight="1">
      <c r="A29" s="2187"/>
      <c r="B29" s="2194" t="s">
        <v>463</v>
      </c>
      <c r="C29" s="859"/>
      <c r="D29" s="859" t="s">
        <v>641</v>
      </c>
      <c r="E29" s="859" t="s">
        <v>607</v>
      </c>
      <c r="F29" s="2197" t="s">
        <v>644</v>
      </c>
      <c r="G29" s="2197"/>
      <c r="H29" s="2197"/>
      <c r="I29" s="810" t="s">
        <v>645</v>
      </c>
      <c r="J29" s="2206" t="s">
        <v>649</v>
      </c>
      <c r="K29" s="2207"/>
    </row>
    <row r="30" spans="1:11" s="401" customFormat="1" ht="23.25" customHeight="1" thickBot="1">
      <c r="A30" s="2187"/>
      <c r="B30" s="2195"/>
      <c r="C30" s="860"/>
      <c r="D30" s="860" t="s">
        <v>616</v>
      </c>
      <c r="E30" s="860" t="s">
        <v>642</v>
      </c>
      <c r="F30" s="2198"/>
      <c r="G30" s="2198"/>
      <c r="H30" s="2198"/>
      <c r="I30" s="592" t="s">
        <v>646</v>
      </c>
      <c r="J30" s="2208"/>
      <c r="K30" s="2209"/>
    </row>
    <row r="31" spans="1:11" s="401" customFormat="1" ht="23.25" customHeight="1">
      <c r="A31" s="2187"/>
      <c r="B31" s="2195"/>
      <c r="C31" s="860" t="s">
        <v>615</v>
      </c>
      <c r="D31" s="860" t="s">
        <v>622</v>
      </c>
      <c r="E31" s="860" t="s">
        <v>643</v>
      </c>
      <c r="F31" s="2199" t="s">
        <v>635</v>
      </c>
      <c r="G31" s="2199"/>
      <c r="H31" s="862" t="s">
        <v>636</v>
      </c>
      <c r="I31" s="590" t="s">
        <v>647</v>
      </c>
      <c r="J31" s="2208"/>
      <c r="K31" s="2209"/>
    </row>
    <row r="32" spans="1:11" s="401" customFormat="1" ht="23.25" customHeight="1" thickBot="1">
      <c r="A32" s="2187"/>
      <c r="B32" s="2196"/>
      <c r="C32" s="861" t="s">
        <v>351</v>
      </c>
      <c r="D32" s="861" t="s">
        <v>352</v>
      </c>
      <c r="E32" s="861" t="s">
        <v>637</v>
      </c>
      <c r="F32" s="2229" t="s">
        <v>638</v>
      </c>
      <c r="G32" s="2229"/>
      <c r="H32" s="863" t="s">
        <v>639</v>
      </c>
      <c r="I32" s="863" t="s">
        <v>648</v>
      </c>
      <c r="J32" s="2230" t="s">
        <v>640</v>
      </c>
      <c r="K32" s="2231"/>
    </row>
    <row r="33" spans="1:11" s="401" customFormat="1" ht="23.25" customHeight="1">
      <c r="A33" s="2187"/>
      <c r="B33" s="852">
        <v>13</v>
      </c>
      <c r="C33" s="853"/>
      <c r="D33" s="854"/>
      <c r="E33" s="854"/>
      <c r="F33" s="2226"/>
      <c r="G33" s="2227"/>
      <c r="H33" s="864"/>
      <c r="I33" s="865"/>
      <c r="J33" s="2228"/>
      <c r="K33" s="1884"/>
    </row>
    <row r="34" spans="1:11" s="401" customFormat="1" ht="23.25" customHeight="1">
      <c r="A34" s="2187"/>
      <c r="B34" s="855">
        <v>14</v>
      </c>
      <c r="C34" s="856" t="s">
        <v>630</v>
      </c>
      <c r="D34" s="874"/>
      <c r="E34" s="874"/>
      <c r="F34" s="2202"/>
      <c r="G34" s="2203"/>
      <c r="H34" s="876"/>
      <c r="I34" s="884"/>
      <c r="J34" s="2204"/>
      <c r="K34" s="1878"/>
    </row>
    <row r="35" spans="1:11" s="401" customFormat="1" ht="23.25" customHeight="1">
      <c r="A35" s="2187"/>
      <c r="B35" s="855">
        <v>15</v>
      </c>
      <c r="C35" s="896"/>
      <c r="D35" s="874"/>
      <c r="E35" s="874"/>
      <c r="F35" s="2202"/>
      <c r="G35" s="2203"/>
      <c r="H35" s="885"/>
      <c r="I35" s="884"/>
      <c r="J35" s="2204"/>
      <c r="K35" s="1878"/>
    </row>
    <row r="36" spans="1:11" s="401" customFormat="1" ht="23.25" customHeight="1">
      <c r="A36" s="2187"/>
      <c r="B36" s="855">
        <v>16</v>
      </c>
      <c r="C36" s="896"/>
      <c r="D36" s="874"/>
      <c r="E36" s="874"/>
      <c r="F36" s="2202"/>
      <c r="G36" s="2203"/>
      <c r="H36" s="876"/>
      <c r="I36" s="884"/>
      <c r="J36" s="2204"/>
      <c r="K36" s="1878"/>
    </row>
    <row r="37" spans="1:11" s="401" customFormat="1" ht="23.25" customHeight="1">
      <c r="A37" s="2187"/>
      <c r="B37" s="855">
        <v>17</v>
      </c>
      <c r="C37" s="896"/>
      <c r="D37" s="874"/>
      <c r="E37" s="874"/>
      <c r="F37" s="2202"/>
      <c r="G37" s="2203"/>
      <c r="H37" s="885"/>
      <c r="I37" s="884"/>
      <c r="J37" s="2204"/>
      <c r="K37" s="1878"/>
    </row>
    <row r="38" spans="1:11" s="401" customFormat="1" ht="23.25" customHeight="1">
      <c r="A38" s="2187"/>
      <c r="B38" s="855">
        <v>18</v>
      </c>
      <c r="C38" s="1300"/>
      <c r="D38" s="874"/>
      <c r="E38" s="874"/>
      <c r="F38" s="2202"/>
      <c r="G38" s="2203"/>
      <c r="H38" s="892"/>
      <c r="I38" s="884"/>
      <c r="J38" s="2204"/>
      <c r="K38" s="1878"/>
    </row>
    <row r="39" spans="1:11" s="401" customFormat="1" ht="23.25" customHeight="1">
      <c r="A39" s="2187"/>
      <c r="B39" s="855">
        <v>19</v>
      </c>
      <c r="C39" s="856" t="s">
        <v>631</v>
      </c>
      <c r="D39" s="874"/>
      <c r="E39" s="874"/>
      <c r="F39" s="2202"/>
      <c r="G39" s="2203"/>
      <c r="H39" s="892"/>
      <c r="I39" s="875"/>
      <c r="J39" s="2205"/>
      <c r="K39" s="1878"/>
    </row>
    <row r="40" spans="1:11" s="401" customFormat="1" ht="23.25" customHeight="1">
      <c r="A40" s="2187"/>
      <c r="B40" s="855">
        <v>20</v>
      </c>
      <c r="C40" s="896"/>
      <c r="D40" s="874"/>
      <c r="E40" s="874"/>
      <c r="F40" s="2202"/>
      <c r="G40" s="2203"/>
      <c r="H40" s="885"/>
      <c r="I40" s="884"/>
      <c r="J40" s="2204"/>
      <c r="K40" s="1878"/>
    </row>
    <row r="41" spans="1:11" s="401" customFormat="1" ht="23.25" customHeight="1">
      <c r="A41" s="2187"/>
      <c r="B41" s="855">
        <v>21</v>
      </c>
      <c r="C41" s="896"/>
      <c r="D41" s="874"/>
      <c r="E41" s="874"/>
      <c r="F41" s="2202"/>
      <c r="G41" s="2203"/>
      <c r="H41" s="885"/>
      <c r="I41" s="884"/>
      <c r="J41" s="2204"/>
      <c r="K41" s="1878"/>
    </row>
    <row r="42" spans="1:11" s="401" customFormat="1" ht="23.25" customHeight="1">
      <c r="A42" s="2187"/>
      <c r="B42" s="855">
        <v>22</v>
      </c>
      <c r="C42" s="896"/>
      <c r="D42" s="874"/>
      <c r="E42" s="874"/>
      <c r="F42" s="2202"/>
      <c r="G42" s="2203"/>
      <c r="H42" s="885"/>
      <c r="I42" s="884"/>
      <c r="J42" s="2204"/>
      <c r="K42" s="1878"/>
    </row>
    <row r="43" spans="1:11" s="401" customFormat="1" ht="23.25" customHeight="1">
      <c r="A43" s="2187"/>
      <c r="B43" s="855">
        <v>23</v>
      </c>
      <c r="C43" s="1300"/>
      <c r="D43" s="874"/>
      <c r="E43" s="874"/>
      <c r="F43" s="2202"/>
      <c r="G43" s="2203"/>
      <c r="H43" s="885"/>
      <c r="I43" s="884"/>
      <c r="J43" s="2204"/>
      <c r="K43" s="1878"/>
    </row>
    <row r="44" spans="1:11" s="401" customFormat="1" ht="23.25" customHeight="1">
      <c r="A44" s="2187"/>
      <c r="B44" s="855">
        <v>24</v>
      </c>
      <c r="C44" s="856" t="s">
        <v>632</v>
      </c>
      <c r="D44" s="874"/>
      <c r="E44" s="874"/>
      <c r="F44" s="2202"/>
      <c r="G44" s="2203"/>
      <c r="H44" s="885"/>
      <c r="I44" s="884"/>
      <c r="J44" s="2204"/>
      <c r="K44" s="1878"/>
    </row>
    <row r="45" spans="1:11" s="401" customFormat="1" ht="23.25" customHeight="1">
      <c r="A45" s="2187"/>
      <c r="B45" s="855">
        <v>25</v>
      </c>
      <c r="C45" s="856" t="s">
        <v>633</v>
      </c>
      <c r="D45" s="874"/>
      <c r="E45" s="874"/>
      <c r="F45" s="2202"/>
      <c r="G45" s="2203"/>
      <c r="H45" s="885"/>
      <c r="I45" s="884"/>
      <c r="J45" s="2204"/>
      <c r="K45" s="1878"/>
    </row>
    <row r="46" spans="1:11" s="401" customFormat="1" ht="23.25" customHeight="1">
      <c r="A46" s="2187"/>
      <c r="B46" s="855">
        <v>26</v>
      </c>
      <c r="C46" s="856" t="s">
        <v>634</v>
      </c>
      <c r="D46" s="893"/>
      <c r="E46" s="893"/>
      <c r="F46" s="2200"/>
      <c r="G46" s="2201"/>
      <c r="H46" s="894"/>
      <c r="I46" s="895"/>
      <c r="J46" s="2232"/>
      <c r="K46" s="2233"/>
    </row>
    <row r="47" spans="1:11" ht="16.5" customHeight="1" thickBot="1">
      <c r="A47" s="2187"/>
      <c r="B47" s="866"/>
      <c r="C47" s="867"/>
      <c r="D47" s="867"/>
      <c r="E47" s="867"/>
      <c r="F47" s="867"/>
      <c r="G47" s="867"/>
      <c r="H47" s="867"/>
      <c r="I47" s="868"/>
      <c r="J47" s="868"/>
      <c r="K47" s="869"/>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49"/>
  <sheetViews>
    <sheetView topLeftCell="A7" workbookViewId="0"/>
  </sheetViews>
  <sheetFormatPr defaultColWidth="10.33203125" defaultRowHeight="16.5" customHeight="1"/>
  <cols>
    <col min="1" max="1" width="4" style="407" customWidth="1"/>
    <col min="2" max="2" width="4.33203125" style="407" customWidth="1"/>
    <col min="3" max="8" width="20.33203125" style="407" customWidth="1"/>
    <col min="9" max="12" width="20.33203125" style="422" customWidth="1"/>
    <col min="13" max="16384" width="10.33203125" style="407"/>
  </cols>
  <sheetData>
    <row r="1" spans="1:12" s="405" customFormat="1" ht="16.5" customHeight="1" thickBot="1">
      <c r="C1" s="2234" t="str">
        <f>+'E-2'!C1:D1</f>
        <v>Insert Utility Name on E-2 and it will be placed throughout report</v>
      </c>
      <c r="D1" s="2234"/>
      <c r="E1" s="2234"/>
      <c r="I1" s="406"/>
      <c r="J1" s="406"/>
      <c r="K1" s="406" t="s">
        <v>958</v>
      </c>
      <c r="L1" s="898">
        <v>43100</v>
      </c>
    </row>
    <row r="2" spans="1:12" ht="16.5" customHeight="1" thickTop="1">
      <c r="A2" s="2235" t="s">
        <v>804</v>
      </c>
      <c r="B2" s="2236" t="s">
        <v>650</v>
      </c>
      <c r="C2" s="2237"/>
      <c r="D2" s="2237"/>
      <c r="E2" s="2237"/>
      <c r="F2" s="2237"/>
      <c r="G2" s="2237"/>
      <c r="H2" s="2237"/>
      <c r="I2" s="2237"/>
      <c r="J2" s="2237"/>
      <c r="K2" s="2237"/>
      <c r="L2" s="2238"/>
    </row>
    <row r="3" spans="1:12" ht="16.5" customHeight="1">
      <c r="A3" s="2235"/>
      <c r="B3" s="2239" t="s">
        <v>605</v>
      </c>
      <c r="C3" s="2240"/>
      <c r="D3" s="2240"/>
      <c r="E3" s="2240"/>
      <c r="F3" s="2240"/>
      <c r="G3" s="2240"/>
      <c r="H3" s="2240"/>
      <c r="I3" s="2240"/>
      <c r="J3" s="2240"/>
      <c r="K3" s="2240"/>
      <c r="L3" s="2241"/>
    </row>
    <row r="4" spans="1:12" ht="16.5" customHeight="1">
      <c r="A4" s="2235"/>
      <c r="B4" s="2242" t="s">
        <v>406</v>
      </c>
      <c r="C4" s="2243"/>
      <c r="D4" s="2243"/>
      <c r="E4" s="2243"/>
      <c r="F4" s="2243"/>
      <c r="G4" s="2243"/>
      <c r="H4" s="2243"/>
      <c r="I4" s="2243"/>
      <c r="J4" s="2243"/>
      <c r="K4" s="2243"/>
      <c r="L4" s="2244"/>
    </row>
    <row r="5" spans="1:12" ht="16.5" customHeight="1">
      <c r="A5" s="2235"/>
      <c r="B5" s="2242"/>
      <c r="C5" s="2243"/>
      <c r="D5" s="2243"/>
      <c r="E5" s="2243"/>
      <c r="F5" s="2243"/>
      <c r="G5" s="2243"/>
      <c r="H5" s="2243"/>
      <c r="I5" s="2243"/>
      <c r="J5" s="2243"/>
      <c r="K5" s="2243"/>
      <c r="L5" s="2244"/>
    </row>
    <row r="6" spans="1:12" ht="16.5" customHeight="1">
      <c r="A6" s="2235"/>
      <c r="B6" s="2242"/>
      <c r="C6" s="2243"/>
      <c r="D6" s="2243"/>
      <c r="E6" s="2243"/>
      <c r="F6" s="2243"/>
      <c r="G6" s="2243"/>
      <c r="H6" s="2243"/>
      <c r="I6" s="2243"/>
      <c r="J6" s="2243"/>
      <c r="K6" s="2243"/>
      <c r="L6" s="2244"/>
    </row>
    <row r="7" spans="1:12" ht="16.5" customHeight="1">
      <c r="A7" s="2235"/>
      <c r="B7" s="2242"/>
      <c r="C7" s="2243"/>
      <c r="D7" s="2243"/>
      <c r="E7" s="2243"/>
      <c r="F7" s="2243"/>
      <c r="G7" s="2243"/>
      <c r="H7" s="2243"/>
      <c r="I7" s="2243"/>
      <c r="J7" s="2243"/>
      <c r="K7" s="2243"/>
      <c r="L7" s="2244"/>
    </row>
    <row r="8" spans="1:12" ht="16.5" customHeight="1">
      <c r="A8" s="2235"/>
      <c r="B8" s="2242"/>
      <c r="C8" s="2243"/>
      <c r="D8" s="2243"/>
      <c r="E8" s="2243"/>
      <c r="F8" s="2243"/>
      <c r="G8" s="2243"/>
      <c r="H8" s="2243"/>
      <c r="I8" s="2243"/>
      <c r="J8" s="2243"/>
      <c r="K8" s="2243"/>
      <c r="L8" s="2244"/>
    </row>
    <row r="9" spans="1:12" ht="16.5" customHeight="1" thickBot="1">
      <c r="A9" s="2235"/>
      <c r="B9" s="2245"/>
      <c r="C9" s="2246"/>
      <c r="D9" s="2246"/>
      <c r="E9" s="2246"/>
      <c r="F9" s="2246"/>
      <c r="G9" s="2246"/>
      <c r="H9" s="2246"/>
      <c r="I9" s="2246"/>
      <c r="J9" s="2246"/>
      <c r="K9" s="2246"/>
      <c r="L9" s="2247"/>
    </row>
    <row r="10" spans="1:12" s="409" customFormat="1" ht="23.25" customHeight="1" thickTop="1">
      <c r="A10" s="2235"/>
      <c r="B10" s="408"/>
      <c r="C10" s="2248" t="s">
        <v>651</v>
      </c>
      <c r="D10" s="2248" t="s">
        <v>652</v>
      </c>
      <c r="E10" s="2248" t="s">
        <v>653</v>
      </c>
      <c r="F10" s="2248" t="s">
        <v>654</v>
      </c>
      <c r="G10" s="2248" t="s">
        <v>655</v>
      </c>
      <c r="H10" s="2248" t="s">
        <v>656</v>
      </c>
      <c r="I10" s="2248" t="s">
        <v>657</v>
      </c>
      <c r="J10" s="2252" t="s">
        <v>658</v>
      </c>
      <c r="K10" s="2237"/>
      <c r="L10" s="2238"/>
    </row>
    <row r="11" spans="1:12" s="409" customFormat="1" ht="23.25" customHeight="1" thickBot="1">
      <c r="A11" s="2235"/>
      <c r="B11" s="410"/>
      <c r="C11" s="2249"/>
      <c r="D11" s="2249"/>
      <c r="E11" s="2249"/>
      <c r="F11" s="2249"/>
      <c r="G11" s="2249"/>
      <c r="H11" s="2249"/>
      <c r="I11" s="2249"/>
      <c r="J11" s="2253"/>
      <c r="K11" s="2254"/>
      <c r="L11" s="2255"/>
    </row>
    <row r="12" spans="1:12" s="409" customFormat="1" ht="23.25" customHeight="1">
      <c r="A12" s="2235"/>
      <c r="B12" s="410" t="s">
        <v>65</v>
      </c>
      <c r="C12" s="2249"/>
      <c r="D12" s="2249"/>
      <c r="E12" s="2249"/>
      <c r="F12" s="2249"/>
      <c r="G12" s="2249"/>
      <c r="H12" s="2249"/>
      <c r="I12" s="2249"/>
      <c r="J12" s="2250" t="s">
        <v>659</v>
      </c>
      <c r="K12" s="2250" t="s">
        <v>660</v>
      </c>
      <c r="L12" s="2251" t="s">
        <v>661</v>
      </c>
    </row>
    <row r="13" spans="1:12" s="409" customFormat="1" ht="23.25" customHeight="1">
      <c r="A13" s="2235"/>
      <c r="B13" s="410" t="s">
        <v>66</v>
      </c>
      <c r="C13" s="2249"/>
      <c r="D13" s="2249"/>
      <c r="E13" s="2249"/>
      <c r="F13" s="2249"/>
      <c r="G13" s="2249"/>
      <c r="H13" s="2249"/>
      <c r="I13" s="2249"/>
      <c r="J13" s="2250"/>
      <c r="K13" s="2250"/>
      <c r="L13" s="2251"/>
    </row>
    <row r="14" spans="1:12" s="409" customFormat="1" ht="23.25" customHeight="1" thickBot="1">
      <c r="A14" s="2235"/>
      <c r="B14" s="411"/>
      <c r="C14" s="412" t="s">
        <v>1028</v>
      </c>
      <c r="D14" s="412" t="s">
        <v>1029</v>
      </c>
      <c r="E14" s="412" t="s">
        <v>1030</v>
      </c>
      <c r="F14" s="412" t="s">
        <v>1031</v>
      </c>
      <c r="G14" s="413" t="s">
        <v>1032</v>
      </c>
      <c r="H14" s="414" t="s">
        <v>110</v>
      </c>
      <c r="I14" s="414" t="s">
        <v>128</v>
      </c>
      <c r="J14" s="414" t="s">
        <v>131</v>
      </c>
      <c r="K14" s="414" t="s">
        <v>132</v>
      </c>
      <c r="L14" s="415" t="s">
        <v>351</v>
      </c>
    </row>
    <row r="15" spans="1:12" s="405" customFormat="1" ht="15.75">
      <c r="A15" s="2235"/>
      <c r="B15" s="416">
        <v>1</v>
      </c>
      <c r="C15" s="417" t="s">
        <v>807</v>
      </c>
      <c r="D15" s="1244"/>
      <c r="E15" s="1244"/>
      <c r="F15" s="1241"/>
      <c r="G15" s="1226"/>
      <c r="H15" s="1227"/>
      <c r="I15" s="1226"/>
      <c r="J15" s="1211"/>
      <c r="K15" s="1218"/>
      <c r="L15" s="901"/>
    </row>
    <row r="16" spans="1:12" s="405" customFormat="1" ht="15.75">
      <c r="A16" s="2235"/>
      <c r="B16" s="418">
        <v>2</v>
      </c>
      <c r="C16" s="902" t="s">
        <v>1253</v>
      </c>
      <c r="D16" s="1221" t="s">
        <v>1254</v>
      </c>
      <c r="E16" s="1221" t="s">
        <v>1255</v>
      </c>
      <c r="F16" s="1233">
        <v>1100000</v>
      </c>
      <c r="G16" s="1516">
        <v>910181</v>
      </c>
      <c r="H16" s="1229"/>
      <c r="I16" s="1228"/>
      <c r="J16" s="1471">
        <v>4.3749999999999997E-2</v>
      </c>
      <c r="K16" s="1219" t="s">
        <v>1267</v>
      </c>
      <c r="L16" s="1518">
        <v>40625</v>
      </c>
    </row>
    <row r="17" spans="1:12" s="405" customFormat="1" ht="15.75">
      <c r="A17" s="2235"/>
      <c r="B17" s="418">
        <v>3</v>
      </c>
      <c r="C17" s="902" t="s">
        <v>1253</v>
      </c>
      <c r="D17" s="1221" t="s">
        <v>1254</v>
      </c>
      <c r="E17" s="1221" t="s">
        <v>1255</v>
      </c>
      <c r="F17" s="1233">
        <v>300000</v>
      </c>
      <c r="G17" s="1516">
        <v>248160</v>
      </c>
      <c r="H17" s="1229"/>
      <c r="I17" s="1228"/>
      <c r="J17" s="1471">
        <v>4.3749999999999997E-2</v>
      </c>
      <c r="K17" s="1219" t="s">
        <v>1267</v>
      </c>
      <c r="L17" s="1518">
        <v>11080</v>
      </c>
    </row>
    <row r="18" spans="1:12" s="405" customFormat="1" ht="15.75">
      <c r="A18" s="2235"/>
      <c r="B18" s="418">
        <v>4</v>
      </c>
      <c r="C18" s="902" t="s">
        <v>1253</v>
      </c>
      <c r="D18" s="1221" t="s">
        <v>1256</v>
      </c>
      <c r="E18" s="1221" t="s">
        <v>1257</v>
      </c>
      <c r="F18" s="1233">
        <v>400000</v>
      </c>
      <c r="G18" s="1516">
        <v>334337</v>
      </c>
      <c r="H18" s="1229"/>
      <c r="I18" s="1230"/>
      <c r="J18" s="1471">
        <v>4.3799999999999999E-2</v>
      </c>
      <c r="K18" s="1219" t="s">
        <v>1268</v>
      </c>
      <c r="L18" s="1518">
        <v>14913</v>
      </c>
    </row>
    <row r="19" spans="1:12" s="405" customFormat="1" ht="15.75">
      <c r="A19" s="2235"/>
      <c r="B19" s="418">
        <v>5</v>
      </c>
      <c r="C19" s="902" t="s">
        <v>1253</v>
      </c>
      <c r="D19" s="1221" t="s">
        <v>1258</v>
      </c>
      <c r="E19" s="1221" t="s">
        <v>1259</v>
      </c>
      <c r="F19" s="1233">
        <v>350000</v>
      </c>
      <c r="G19" s="1517">
        <v>304627</v>
      </c>
      <c r="H19" s="1232"/>
      <c r="I19" s="1231"/>
      <c r="J19" s="1472">
        <v>4.1300000000000003E-2</v>
      </c>
      <c r="K19" s="1220" t="s">
        <v>1269</v>
      </c>
      <c r="L19" s="1518">
        <v>12787</v>
      </c>
    </row>
    <row r="20" spans="1:12" s="405" customFormat="1" ht="15.75">
      <c r="A20" s="2235"/>
      <c r="B20" s="418">
        <v>6</v>
      </c>
      <c r="C20" s="902" t="s">
        <v>1253</v>
      </c>
      <c r="D20" s="1221" t="s">
        <v>1260</v>
      </c>
      <c r="E20" s="1221" t="s">
        <v>1261</v>
      </c>
      <c r="F20" s="1233">
        <v>100000</v>
      </c>
      <c r="G20" s="1516">
        <v>87685</v>
      </c>
      <c r="H20" s="1232"/>
      <c r="I20" s="1231"/>
      <c r="J20" s="1472">
        <v>4.1300000000000003E-2</v>
      </c>
      <c r="K20" s="1220" t="s">
        <v>1270</v>
      </c>
      <c r="L20" s="1518">
        <v>3677</v>
      </c>
    </row>
    <row r="21" spans="1:12" s="405" customFormat="1" ht="15.75">
      <c r="A21" s="2235"/>
      <c r="B21" s="418">
        <v>7</v>
      </c>
      <c r="C21" s="906" t="s">
        <v>1253</v>
      </c>
      <c r="D21" s="1219" t="s">
        <v>1260</v>
      </c>
      <c r="E21" s="1219" t="s">
        <v>1261</v>
      </c>
      <c r="F21" s="1228">
        <v>800000</v>
      </c>
      <c r="G21" s="1517">
        <v>701322</v>
      </c>
      <c r="H21" s="1229"/>
      <c r="I21" s="1229"/>
      <c r="J21" s="1471">
        <v>4.1300000000000003E-2</v>
      </c>
      <c r="K21" s="1219" t="s">
        <v>1270</v>
      </c>
      <c r="L21" s="1518">
        <v>29413</v>
      </c>
    </row>
    <row r="22" spans="1:12" s="405" customFormat="1" ht="15.75">
      <c r="A22" s="2235"/>
      <c r="B22" s="418">
        <v>8</v>
      </c>
      <c r="C22" s="902" t="s">
        <v>1253</v>
      </c>
      <c r="D22" s="1221" t="s">
        <v>1262</v>
      </c>
      <c r="E22" s="1221" t="s">
        <v>1263</v>
      </c>
      <c r="F22" s="1233">
        <v>250000</v>
      </c>
      <c r="G22" s="1516">
        <v>219084</v>
      </c>
      <c r="H22" s="1229"/>
      <c r="I22" s="1228"/>
      <c r="J22" s="1471">
        <v>2.75E-2</v>
      </c>
      <c r="K22" s="1219" t="s">
        <v>1271</v>
      </c>
      <c r="L22" s="1518">
        <v>6141</v>
      </c>
    </row>
    <row r="23" spans="1:12" s="405" customFormat="1" ht="23.25" customHeight="1">
      <c r="A23" s="2235"/>
      <c r="B23" s="418">
        <v>9</v>
      </c>
      <c r="C23" s="902"/>
      <c r="D23" s="1221"/>
      <c r="E23" s="1221"/>
      <c r="F23" s="1233"/>
      <c r="G23" s="1228"/>
      <c r="H23" s="1229"/>
      <c r="I23" s="1228"/>
      <c r="J23" s="1212"/>
      <c r="K23" s="1219"/>
      <c r="L23" s="904"/>
    </row>
    <row r="24" spans="1:12" s="405" customFormat="1" ht="23.25" customHeight="1">
      <c r="A24" s="2235"/>
      <c r="B24" s="418">
        <v>10</v>
      </c>
      <c r="C24" s="902"/>
      <c r="D24" s="1221"/>
      <c r="E24" s="1221"/>
      <c r="F24" s="1233"/>
      <c r="G24" s="1228"/>
      <c r="H24" s="1229"/>
      <c r="I24" s="1228"/>
      <c r="J24" s="1212"/>
      <c r="K24" s="1219"/>
      <c r="L24" s="904"/>
    </row>
    <row r="25" spans="1:12" s="405" customFormat="1" ht="23.25" customHeight="1">
      <c r="A25" s="2235"/>
      <c r="B25" s="418">
        <v>11</v>
      </c>
      <c r="C25" s="902"/>
      <c r="D25" s="1221"/>
      <c r="E25" s="1221"/>
      <c r="F25" s="1233"/>
      <c r="G25" s="1228"/>
      <c r="H25" s="1229"/>
      <c r="I25" s="1228"/>
      <c r="J25" s="1212"/>
      <c r="K25" s="1219"/>
      <c r="L25" s="904"/>
    </row>
    <row r="26" spans="1:12" s="405" customFormat="1" ht="23.25" customHeight="1">
      <c r="A26" s="2235"/>
      <c r="B26" s="418">
        <v>12</v>
      </c>
      <c r="C26" s="902"/>
      <c r="D26" s="1221"/>
      <c r="E26" s="1221"/>
      <c r="F26" s="1233"/>
      <c r="G26" s="1228"/>
      <c r="H26" s="1229"/>
      <c r="I26" s="1228"/>
      <c r="J26" s="1212"/>
      <c r="K26" s="1219"/>
      <c r="L26" s="904"/>
    </row>
    <row r="27" spans="1:12" s="405" customFormat="1" ht="23.25" customHeight="1">
      <c r="A27" s="2235"/>
      <c r="B27" s="418">
        <v>13</v>
      </c>
      <c r="C27" s="903"/>
      <c r="D27" s="1221"/>
      <c r="E27" s="1221"/>
      <c r="F27" s="1233"/>
      <c r="G27" s="1233"/>
      <c r="H27" s="1233"/>
      <c r="I27" s="1233"/>
      <c r="J27" s="1214"/>
      <c r="K27" s="1221"/>
      <c r="L27" s="904"/>
    </row>
    <row r="28" spans="1:12" s="405" customFormat="1" ht="23.25" customHeight="1">
      <c r="A28" s="2235"/>
      <c r="B28" s="418">
        <v>14</v>
      </c>
      <c r="C28" s="903"/>
      <c r="D28" s="1221"/>
      <c r="E28" s="1221"/>
      <c r="F28" s="1233"/>
      <c r="G28" s="1233"/>
      <c r="H28" s="1233"/>
      <c r="I28" s="1233"/>
      <c r="J28" s="1214"/>
      <c r="K28" s="1221"/>
      <c r="L28" s="904"/>
    </row>
    <row r="29" spans="1:12" s="405" customFormat="1" ht="23.25" customHeight="1">
      <c r="A29" s="2235"/>
      <c r="B29" s="418">
        <v>15</v>
      </c>
      <c r="C29" s="903"/>
      <c r="D29" s="1221"/>
      <c r="E29" s="1221"/>
      <c r="F29" s="1233"/>
      <c r="G29" s="1233"/>
      <c r="H29" s="1233"/>
      <c r="I29" s="1231"/>
      <c r="J29" s="1213"/>
      <c r="K29" s="1222"/>
      <c r="L29" s="905"/>
    </row>
    <row r="30" spans="1:12" s="405" customFormat="1" ht="23.25" customHeight="1">
      <c r="A30" s="2235"/>
      <c r="B30" s="418">
        <v>16</v>
      </c>
      <c r="C30" s="903"/>
      <c r="D30" s="1221"/>
      <c r="E30" s="1221"/>
      <c r="F30" s="1233"/>
      <c r="G30" s="1233"/>
      <c r="H30" s="1233"/>
      <c r="I30" s="1228"/>
      <c r="J30" s="1212"/>
      <c r="K30" s="1222"/>
      <c r="L30" s="905"/>
    </row>
    <row r="31" spans="1:12" s="405" customFormat="1" ht="23.25" customHeight="1">
      <c r="A31" s="2235"/>
      <c r="B31" s="418">
        <v>17</v>
      </c>
      <c r="C31" s="903"/>
      <c r="D31" s="1221"/>
      <c r="E31" s="1221"/>
      <c r="F31" s="1228"/>
      <c r="G31" s="1228"/>
      <c r="H31" s="1228"/>
      <c r="I31" s="1231"/>
      <c r="J31" s="1213"/>
      <c r="K31" s="1222"/>
      <c r="L31" s="905"/>
    </row>
    <row r="32" spans="1:12" s="405" customFormat="1" ht="23.25" customHeight="1">
      <c r="A32" s="2235"/>
      <c r="B32" s="418">
        <v>18</v>
      </c>
      <c r="C32" s="903"/>
      <c r="D32" s="1221"/>
      <c r="E32" s="1221"/>
      <c r="F32" s="1228"/>
      <c r="G32" s="1228"/>
      <c r="H32" s="1228"/>
      <c r="I32" s="1228"/>
      <c r="J32" s="1212"/>
      <c r="K32" s="1219"/>
      <c r="L32" s="904"/>
    </row>
    <row r="33" spans="1:12" s="405" customFormat="1" ht="23.25" customHeight="1">
      <c r="A33" s="2235"/>
      <c r="B33" s="418">
        <v>19</v>
      </c>
      <c r="C33" s="902"/>
      <c r="D33" s="1221"/>
      <c r="E33" s="1221"/>
      <c r="F33" s="1233"/>
      <c r="G33" s="1228"/>
      <c r="H33" s="1229"/>
      <c r="I33" s="1228"/>
      <c r="J33" s="1212"/>
      <c r="K33" s="1219"/>
      <c r="L33" s="904"/>
    </row>
    <row r="34" spans="1:12" s="405" customFormat="1" ht="23.25" customHeight="1">
      <c r="A34" s="2235"/>
      <c r="B34" s="418">
        <v>20</v>
      </c>
      <c r="C34" s="902"/>
      <c r="D34" s="1221"/>
      <c r="E34" s="1221"/>
      <c r="F34" s="1233"/>
      <c r="G34" s="1228"/>
      <c r="H34" s="1229"/>
      <c r="I34" s="1231"/>
      <c r="J34" s="1213"/>
      <c r="K34" s="1220"/>
      <c r="L34" s="905"/>
    </row>
    <row r="35" spans="1:12" s="405" customFormat="1" ht="23.25" customHeight="1">
      <c r="A35" s="2235"/>
      <c r="B35" s="418">
        <v>21</v>
      </c>
      <c r="C35" s="902"/>
      <c r="D35" s="1221"/>
      <c r="E35" s="1221"/>
      <c r="F35" s="1233"/>
      <c r="G35" s="1231"/>
      <c r="H35" s="1232"/>
      <c r="I35" s="1231"/>
      <c r="J35" s="1213"/>
      <c r="K35" s="1220"/>
      <c r="L35" s="905"/>
    </row>
    <row r="36" spans="1:12" s="405" customFormat="1" ht="23.25" customHeight="1">
      <c r="A36" s="2235"/>
      <c r="B36" s="418">
        <v>22</v>
      </c>
      <c r="C36" s="907" t="s">
        <v>662</v>
      </c>
      <c r="D36" s="1221"/>
      <c r="E36" s="1221"/>
      <c r="F36" s="1233"/>
      <c r="G36" s="1228"/>
      <c r="H36" s="1229"/>
      <c r="I36" s="1231"/>
      <c r="J36" s="1213"/>
      <c r="K36" s="1220"/>
      <c r="L36" s="905"/>
    </row>
    <row r="37" spans="1:12" s="405" customFormat="1" ht="23.25" customHeight="1">
      <c r="A37" s="2235"/>
      <c r="B37" s="418">
        <v>23</v>
      </c>
      <c r="C37" s="902"/>
      <c r="D37" s="1221"/>
      <c r="E37" s="1221"/>
      <c r="F37" s="1233"/>
      <c r="G37" s="1231"/>
      <c r="H37" s="1232"/>
      <c r="I37" s="1231"/>
      <c r="J37" s="1213"/>
      <c r="K37" s="1220"/>
      <c r="L37" s="905"/>
    </row>
    <row r="38" spans="1:12" s="405" customFormat="1" ht="23.25" customHeight="1">
      <c r="A38" s="2235"/>
      <c r="B38" s="418">
        <v>24</v>
      </c>
      <c r="C38" s="902"/>
      <c r="D38" s="1221"/>
      <c r="E38" s="1221"/>
      <c r="F38" s="1233"/>
      <c r="G38" s="1233"/>
      <c r="H38" s="1234"/>
      <c r="I38" s="1231"/>
      <c r="J38" s="1213"/>
      <c r="K38" s="1220"/>
      <c r="L38" s="905"/>
    </row>
    <row r="39" spans="1:12" s="405" customFormat="1" ht="23.25" customHeight="1">
      <c r="A39" s="2235"/>
      <c r="B39" s="418">
        <v>25</v>
      </c>
      <c r="C39" s="902"/>
      <c r="D39" s="1221"/>
      <c r="E39" s="1221"/>
      <c r="F39" s="1233"/>
      <c r="G39" s="1233"/>
      <c r="H39" s="1234"/>
      <c r="I39" s="1228"/>
      <c r="J39" s="1212"/>
      <c r="K39" s="1219"/>
      <c r="L39" s="904"/>
    </row>
    <row r="40" spans="1:12" s="405" customFormat="1" ht="23.25" customHeight="1">
      <c r="A40" s="2235"/>
      <c r="B40" s="909">
        <v>26</v>
      </c>
      <c r="C40" s="910" t="s">
        <v>663</v>
      </c>
      <c r="D40" s="1245"/>
      <c r="E40" s="1245"/>
      <c r="F40" s="1242"/>
      <c r="G40" s="1235"/>
      <c r="H40" s="1236"/>
      <c r="I40" s="1235"/>
      <c r="J40" s="1215"/>
      <c r="K40" s="1223"/>
      <c r="L40" s="911"/>
    </row>
    <row r="41" spans="1:12" s="405" customFormat="1" ht="23.25" customHeight="1">
      <c r="A41" s="2235"/>
      <c r="B41" s="909">
        <v>27</v>
      </c>
      <c r="C41" s="910" t="s">
        <v>664</v>
      </c>
      <c r="D41" s="1245"/>
      <c r="E41" s="1245"/>
      <c r="F41" s="1242"/>
      <c r="G41" s="1235"/>
      <c r="H41" s="1236"/>
      <c r="I41" s="1235"/>
      <c r="J41" s="1215"/>
      <c r="K41" s="1223"/>
      <c r="L41" s="911"/>
    </row>
    <row r="42" spans="1:12" s="405" customFormat="1" ht="23.25" customHeight="1">
      <c r="A42" s="2235"/>
      <c r="B42" s="418">
        <v>28</v>
      </c>
      <c r="C42" s="902"/>
      <c r="D42" s="1221"/>
      <c r="E42" s="1221"/>
      <c r="F42" s="1233"/>
      <c r="G42" s="1231"/>
      <c r="H42" s="1232"/>
      <c r="I42" s="1231"/>
      <c r="J42" s="1213"/>
      <c r="K42" s="1220"/>
      <c r="L42" s="905"/>
    </row>
    <row r="43" spans="1:12" s="405" customFormat="1" ht="23.25" customHeight="1">
      <c r="A43" s="2235"/>
      <c r="B43" s="418">
        <v>29</v>
      </c>
      <c r="C43" s="902"/>
      <c r="D43" s="1221"/>
      <c r="E43" s="1221"/>
      <c r="F43" s="1233"/>
      <c r="G43" s="1231"/>
      <c r="H43" s="1232"/>
      <c r="I43" s="1231"/>
      <c r="J43" s="1213"/>
      <c r="K43" s="1220"/>
      <c r="L43" s="905"/>
    </row>
    <row r="44" spans="1:12" s="405" customFormat="1" ht="23.25" customHeight="1">
      <c r="A44" s="2235"/>
      <c r="B44" s="418">
        <v>30</v>
      </c>
      <c r="C44" s="419" t="s">
        <v>407</v>
      </c>
      <c r="D44" s="1246"/>
      <c r="E44" s="1246"/>
      <c r="F44" s="1243"/>
      <c r="G44" s="1237"/>
      <c r="H44" s="1238"/>
      <c r="I44" s="1237"/>
      <c r="J44" s="1216"/>
      <c r="K44" s="1224"/>
      <c r="L44" s="899"/>
    </row>
    <row r="45" spans="1:12" s="405" customFormat="1" ht="23.25" customHeight="1">
      <c r="A45" s="2235"/>
      <c r="B45" s="418">
        <v>31</v>
      </c>
      <c r="C45" s="902" t="s">
        <v>1264</v>
      </c>
      <c r="D45" s="903" t="s">
        <v>1265</v>
      </c>
      <c r="E45" s="1221" t="s">
        <v>1266</v>
      </c>
      <c r="F45" s="1233">
        <v>200000</v>
      </c>
      <c r="G45" s="1228">
        <v>160476</v>
      </c>
      <c r="H45" s="1229"/>
      <c r="I45" s="1228"/>
      <c r="J45" s="1212">
        <v>1.4500000000000001E-2</v>
      </c>
      <c r="K45" s="1473">
        <v>43039</v>
      </c>
      <c r="L45" s="904">
        <v>131</v>
      </c>
    </row>
    <row r="46" spans="1:12" s="405" customFormat="1" ht="23.25" customHeight="1">
      <c r="A46" s="2235"/>
      <c r="B46" s="418">
        <v>32</v>
      </c>
      <c r="C46" s="902"/>
      <c r="D46" s="1221"/>
      <c r="E46" s="1221"/>
      <c r="F46" s="1233"/>
      <c r="G46" s="1231"/>
      <c r="H46" s="1232"/>
      <c r="I46" s="1231"/>
      <c r="J46" s="1213"/>
      <c r="K46" s="1220"/>
      <c r="L46" s="905"/>
    </row>
    <row r="47" spans="1:12" s="405" customFormat="1" ht="23.25" customHeight="1">
      <c r="A47" s="2235"/>
      <c r="B47" s="418">
        <v>33</v>
      </c>
      <c r="C47" s="908" t="s">
        <v>940</v>
      </c>
      <c r="D47" s="1245"/>
      <c r="E47" s="1245"/>
      <c r="F47" s="1242">
        <f>SUM(F15:F45)</f>
        <v>3500000</v>
      </c>
      <c r="G47" s="1235">
        <f>SUM(G15:G45)</f>
        <v>2965872</v>
      </c>
      <c r="H47" s="1236"/>
      <c r="I47" s="1235"/>
      <c r="J47" s="1215"/>
      <c r="K47" s="1223"/>
      <c r="L47" s="899">
        <f>SUM(L15:L45)</f>
        <v>118767</v>
      </c>
    </row>
    <row r="48" spans="1:12" ht="16.5" customHeight="1" thickBot="1">
      <c r="A48" s="2235"/>
      <c r="B48" s="420"/>
      <c r="C48" s="421"/>
      <c r="D48" s="1247"/>
      <c r="E48" s="1247"/>
      <c r="F48" s="1239"/>
      <c r="G48" s="1239"/>
      <c r="H48" s="1239"/>
      <c r="I48" s="1240"/>
      <c r="J48" s="1217"/>
      <c r="K48" s="1225"/>
      <c r="L48" s="900"/>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G58"/>
  <sheetViews>
    <sheetView topLeftCell="A13" workbookViewId="0">
      <selection activeCell="F29" sqref="F29"/>
    </sheetView>
  </sheetViews>
  <sheetFormatPr defaultColWidth="9.6640625" defaultRowHeight="16.5" customHeight="1"/>
  <cols>
    <col min="1" max="1" width="4.21875" style="2" customWidth="1"/>
    <col min="2" max="2" width="9.6640625" style="2" customWidth="1"/>
    <col min="3" max="3" width="43.88671875" style="2" bestFit="1" customWidth="1"/>
    <col min="4" max="6" width="16.6640625" style="63" customWidth="1"/>
    <col min="7" max="7" width="2.5546875" style="2" customWidth="1"/>
    <col min="8" max="16384" width="9.6640625" style="2"/>
  </cols>
  <sheetData>
    <row r="1" spans="2:7" s="9" customFormat="1" ht="16.5" customHeight="1" thickBot="1">
      <c r="B1" s="9" t="s">
        <v>957</v>
      </c>
      <c r="C1" s="9" t="str">
        <f>+'E-2'!C1:D1</f>
        <v>Insert Utility Name on E-2 and it will be placed throughout report</v>
      </c>
      <c r="D1" s="178"/>
      <c r="E1" s="23" t="s">
        <v>958</v>
      </c>
      <c r="F1" s="520">
        <f>+'E-2'!$F$1</f>
        <v>43100</v>
      </c>
    </row>
    <row r="2" spans="2:7" ht="16.5" customHeight="1" thickTop="1">
      <c r="B2" s="1850"/>
      <c r="C2" s="1651"/>
      <c r="D2" s="1651"/>
      <c r="E2" s="1651"/>
      <c r="F2" s="1652"/>
      <c r="G2" s="28"/>
    </row>
    <row r="3" spans="2:7" ht="16.5" customHeight="1" thickBot="1">
      <c r="B3" s="1851" t="s">
        <v>245</v>
      </c>
      <c r="C3" s="1725"/>
      <c r="D3" s="1725"/>
      <c r="E3" s="1725"/>
      <c r="F3" s="1726"/>
      <c r="G3" s="28"/>
    </row>
    <row r="4" spans="2:7" s="9" customFormat="1" ht="16.5" customHeight="1" thickTop="1">
      <c r="B4" s="1867" t="s">
        <v>959</v>
      </c>
      <c r="C4" s="187"/>
      <c r="D4" s="189"/>
      <c r="E4" s="187"/>
      <c r="F4" s="196"/>
      <c r="G4" s="24"/>
    </row>
    <row r="5" spans="2:7" s="9" customFormat="1" ht="16.5" customHeight="1">
      <c r="B5" s="1875"/>
      <c r="C5" s="190"/>
      <c r="D5" s="191" t="s">
        <v>1013</v>
      </c>
      <c r="E5" s="190" t="s">
        <v>48</v>
      </c>
      <c r="F5" s="197" t="s">
        <v>49</v>
      </c>
      <c r="G5" s="24"/>
    </row>
    <row r="6" spans="2:7" s="9" customFormat="1" ht="16.5" customHeight="1" thickBot="1">
      <c r="B6" s="1868"/>
      <c r="C6" s="192" t="s">
        <v>1028</v>
      </c>
      <c r="D6" s="194" t="s">
        <v>1029</v>
      </c>
      <c r="E6" s="192" t="s">
        <v>1030</v>
      </c>
      <c r="F6" s="195" t="s">
        <v>1031</v>
      </c>
      <c r="G6" s="24"/>
    </row>
    <row r="7" spans="2:7" s="9" customFormat="1" ht="16.5" customHeight="1">
      <c r="B7" s="249">
        <v>1</v>
      </c>
      <c r="C7" s="272" t="s">
        <v>220</v>
      </c>
      <c r="D7" s="912">
        <v>2842</v>
      </c>
      <c r="E7" s="912"/>
      <c r="F7" s="554">
        <v>2842</v>
      </c>
      <c r="G7" s="24"/>
    </row>
    <row r="8" spans="2:7" s="9" customFormat="1" ht="16.5" customHeight="1">
      <c r="B8" s="86">
        <v>2</v>
      </c>
      <c r="C8" s="183"/>
      <c r="D8" s="533"/>
      <c r="E8" s="533"/>
      <c r="F8" s="534"/>
      <c r="G8" s="24"/>
    </row>
    <row r="9" spans="2:7" s="9" customFormat="1" ht="16.5" customHeight="1">
      <c r="B9" s="86">
        <v>3</v>
      </c>
      <c r="C9" s="177" t="s">
        <v>221</v>
      </c>
      <c r="D9" s="603"/>
      <c r="E9" s="603"/>
      <c r="F9" s="604"/>
      <c r="G9" s="24"/>
    </row>
    <row r="10" spans="2:7" s="9" customFormat="1" ht="16.5" customHeight="1">
      <c r="B10" s="86">
        <v>4</v>
      </c>
      <c r="C10" s="423" t="s">
        <v>222</v>
      </c>
      <c r="D10" s="462"/>
      <c r="E10" s="462"/>
      <c r="F10" s="531">
        <f t="shared" ref="F10:F21" si="0">+D10+E10</f>
        <v>0</v>
      </c>
      <c r="G10" s="24"/>
    </row>
    <row r="11" spans="2:7" s="9" customFormat="1" ht="16.5" customHeight="1">
      <c r="B11" s="86">
        <v>5</v>
      </c>
      <c r="C11" s="424" t="s">
        <v>223</v>
      </c>
      <c r="D11" s="468"/>
      <c r="E11" s="468"/>
      <c r="F11" s="525">
        <f t="shared" si="0"/>
        <v>0</v>
      </c>
      <c r="G11" s="24"/>
    </row>
    <row r="12" spans="2:7" s="9" customFormat="1" ht="16.5" customHeight="1">
      <c r="B12" s="86">
        <v>6</v>
      </c>
      <c r="C12" s="424" t="s">
        <v>224</v>
      </c>
      <c r="D12" s="468">
        <v>19763</v>
      </c>
      <c r="E12" s="468"/>
      <c r="F12" s="525">
        <f t="shared" si="0"/>
        <v>19763</v>
      </c>
      <c r="G12" s="24"/>
    </row>
    <row r="13" spans="2:7" s="9" customFormat="1" ht="16.5" customHeight="1">
      <c r="B13" s="86">
        <v>7</v>
      </c>
      <c r="C13" s="425" t="s">
        <v>225</v>
      </c>
      <c r="D13" s="456"/>
      <c r="E13" s="456"/>
      <c r="F13" s="524">
        <f t="shared" si="0"/>
        <v>0</v>
      </c>
      <c r="G13" s="24"/>
    </row>
    <row r="14" spans="2:7" s="9" customFormat="1" ht="16.5" customHeight="1">
      <c r="B14" s="86">
        <v>8</v>
      </c>
      <c r="C14" s="425" t="s">
        <v>226</v>
      </c>
      <c r="D14" s="456"/>
      <c r="E14" s="456"/>
      <c r="F14" s="524">
        <f t="shared" si="0"/>
        <v>0</v>
      </c>
      <c r="G14" s="24"/>
    </row>
    <row r="15" spans="2:7" s="9" customFormat="1" ht="16.5" customHeight="1">
      <c r="B15" s="216">
        <v>9</v>
      </c>
      <c r="C15" s="424" t="s">
        <v>227</v>
      </c>
      <c r="D15" s="468"/>
      <c r="E15" s="468"/>
      <c r="F15" s="525">
        <f t="shared" si="0"/>
        <v>0</v>
      </c>
      <c r="G15" s="29"/>
    </row>
    <row r="16" spans="2:7" s="9" customFormat="1" ht="16.5" customHeight="1">
      <c r="B16" s="86">
        <v>10</v>
      </c>
      <c r="C16" s="424" t="s">
        <v>228</v>
      </c>
      <c r="D16" s="468"/>
      <c r="E16" s="468"/>
      <c r="F16" s="525">
        <f t="shared" si="0"/>
        <v>0</v>
      </c>
      <c r="G16" s="24"/>
    </row>
    <row r="17" spans="2:7" s="9" customFormat="1" ht="16.5" customHeight="1">
      <c r="B17" s="86">
        <v>11</v>
      </c>
      <c r="C17" s="424" t="s">
        <v>229</v>
      </c>
      <c r="D17" s="468"/>
      <c r="E17" s="468"/>
      <c r="F17" s="525">
        <f t="shared" si="0"/>
        <v>0</v>
      </c>
      <c r="G17" s="24"/>
    </row>
    <row r="18" spans="2:7" s="9" customFormat="1" ht="16.5" customHeight="1">
      <c r="B18" s="86">
        <v>12</v>
      </c>
      <c r="C18" s="424" t="s">
        <v>230</v>
      </c>
      <c r="D18" s="468"/>
      <c r="E18" s="468"/>
      <c r="F18" s="525">
        <f t="shared" si="0"/>
        <v>0</v>
      </c>
      <c r="G18" s="24"/>
    </row>
    <row r="19" spans="2:7" s="9" customFormat="1" ht="16.5" customHeight="1">
      <c r="B19" s="86">
        <v>13</v>
      </c>
      <c r="C19" s="424" t="s">
        <v>231</v>
      </c>
      <c r="D19" s="468"/>
      <c r="E19" s="468"/>
      <c r="F19" s="525">
        <f t="shared" si="0"/>
        <v>0</v>
      </c>
      <c r="G19" s="24"/>
    </row>
    <row r="20" spans="2:7" s="9" customFormat="1" ht="16.5" customHeight="1">
      <c r="B20" s="86">
        <v>14</v>
      </c>
      <c r="C20" s="424" t="s">
        <v>232</v>
      </c>
      <c r="D20" s="468"/>
      <c r="E20" s="468"/>
      <c r="F20" s="525">
        <f t="shared" si="0"/>
        <v>0</v>
      </c>
      <c r="G20" s="24"/>
    </row>
    <row r="21" spans="2:7" s="9" customFormat="1" ht="16.5" customHeight="1">
      <c r="B21" s="86">
        <v>15</v>
      </c>
      <c r="C21" s="427" t="s">
        <v>233</v>
      </c>
      <c r="D21" s="454"/>
      <c r="E21" s="454"/>
      <c r="F21" s="530">
        <f t="shared" si="0"/>
        <v>0</v>
      </c>
      <c r="G21" s="24"/>
    </row>
    <row r="22" spans="2:7" s="9" customFormat="1" ht="16.5" customHeight="1">
      <c r="B22" s="86">
        <v>16</v>
      </c>
      <c r="C22" s="427" t="s">
        <v>234</v>
      </c>
      <c r="D22" s="529"/>
      <c r="E22" s="529"/>
      <c r="F22" s="530"/>
      <c r="G22" s="24"/>
    </row>
    <row r="23" spans="2:7" s="9" customFormat="1" ht="16.5" customHeight="1">
      <c r="B23" s="86">
        <v>17</v>
      </c>
      <c r="C23" s="423" t="s">
        <v>235</v>
      </c>
      <c r="D23" s="539"/>
      <c r="E23" s="539"/>
      <c r="F23" s="540"/>
      <c r="G23" s="24"/>
    </row>
    <row r="24" spans="2:7" s="9" customFormat="1" ht="16.5" customHeight="1">
      <c r="B24" s="86">
        <v>18</v>
      </c>
      <c r="C24" s="176"/>
      <c r="D24" s="529"/>
      <c r="E24" s="529"/>
      <c r="F24" s="530"/>
      <c r="G24" s="24"/>
    </row>
    <row r="25" spans="2:7" s="9" customFormat="1" ht="16.5" customHeight="1">
      <c r="B25" s="86">
        <v>19</v>
      </c>
      <c r="C25" s="200" t="s">
        <v>236</v>
      </c>
      <c r="D25" s="539">
        <v>22605</v>
      </c>
      <c r="E25" s="539">
        <f>SUM(E10:E21)</f>
        <v>0</v>
      </c>
      <c r="F25" s="540">
        <v>22605</v>
      </c>
      <c r="G25" s="24"/>
    </row>
    <row r="26" spans="2:7" s="9" customFormat="1" ht="16.5" customHeight="1">
      <c r="B26" s="86">
        <v>20</v>
      </c>
      <c r="C26" s="184"/>
      <c r="D26" s="533"/>
      <c r="E26" s="533"/>
      <c r="F26" s="534"/>
      <c r="G26" s="24"/>
    </row>
    <row r="27" spans="2:7" s="9" customFormat="1" ht="16.5" customHeight="1">
      <c r="B27" s="86">
        <v>21</v>
      </c>
      <c r="C27" s="177" t="s">
        <v>237</v>
      </c>
      <c r="D27" s="533"/>
      <c r="E27" s="533"/>
      <c r="F27" s="534"/>
      <c r="G27" s="24"/>
    </row>
    <row r="28" spans="2:7" s="9" customFormat="1" ht="16.5" customHeight="1">
      <c r="B28" s="86">
        <v>22</v>
      </c>
      <c r="C28" s="428" t="s">
        <v>222</v>
      </c>
      <c r="D28" s="452"/>
      <c r="E28" s="452"/>
      <c r="F28" s="522">
        <f t="shared" ref="F28:F39" si="1">+D28+E28</f>
        <v>0</v>
      </c>
      <c r="G28" s="24"/>
    </row>
    <row r="29" spans="2:7" s="9" customFormat="1" ht="16.5" customHeight="1">
      <c r="B29" s="86">
        <v>23</v>
      </c>
      <c r="C29" s="426" t="s">
        <v>238</v>
      </c>
      <c r="D29" s="468"/>
      <c r="E29" s="468"/>
      <c r="F29" s="525">
        <f t="shared" si="1"/>
        <v>0</v>
      </c>
      <c r="G29" s="24"/>
    </row>
    <row r="30" spans="2:7" s="9" customFormat="1" ht="16.5" customHeight="1">
      <c r="B30" s="86">
        <v>24</v>
      </c>
      <c r="C30" s="425" t="s">
        <v>224</v>
      </c>
      <c r="D30" s="456">
        <v>31889</v>
      </c>
      <c r="E30" s="456"/>
      <c r="F30" s="524">
        <f t="shared" si="1"/>
        <v>31889</v>
      </c>
      <c r="G30" s="24"/>
    </row>
    <row r="31" spans="2:7" s="9" customFormat="1" ht="16.5" customHeight="1">
      <c r="B31" s="86">
        <v>25</v>
      </c>
      <c r="C31" s="425" t="s">
        <v>239</v>
      </c>
      <c r="D31" s="456"/>
      <c r="E31" s="456"/>
      <c r="F31" s="524">
        <f t="shared" si="1"/>
        <v>0</v>
      </c>
      <c r="G31" s="24"/>
    </row>
    <row r="32" spans="2:7" s="9" customFormat="1" ht="16.5" customHeight="1">
      <c r="B32" s="86">
        <v>26</v>
      </c>
      <c r="C32" s="425" t="s">
        <v>226</v>
      </c>
      <c r="D32" s="456" t="s">
        <v>1110</v>
      </c>
      <c r="E32" s="456"/>
      <c r="F32" s="524" t="s">
        <v>1110</v>
      </c>
      <c r="G32" s="24"/>
    </row>
    <row r="33" spans="2:7" s="9" customFormat="1" ht="16.5" customHeight="1">
      <c r="B33" s="86">
        <v>27</v>
      </c>
      <c r="C33" s="425" t="s">
        <v>227</v>
      </c>
      <c r="D33" s="456" t="s">
        <v>1110</v>
      </c>
      <c r="E33" s="456"/>
      <c r="F33" s="524">
        <v>0</v>
      </c>
      <c r="G33" s="24"/>
    </row>
    <row r="34" spans="2:7" s="9" customFormat="1" ht="16.5" customHeight="1">
      <c r="B34" s="86">
        <v>28</v>
      </c>
      <c r="C34" s="425" t="s">
        <v>228</v>
      </c>
      <c r="D34" s="456"/>
      <c r="E34" s="456"/>
      <c r="F34" s="524">
        <f t="shared" si="1"/>
        <v>0</v>
      </c>
      <c r="G34" s="24"/>
    </row>
    <row r="35" spans="2:7" s="9" customFormat="1" ht="16.5" customHeight="1">
      <c r="B35" s="86">
        <v>29</v>
      </c>
      <c r="C35" s="425" t="s">
        <v>229</v>
      </c>
      <c r="D35" s="456"/>
      <c r="E35" s="456"/>
      <c r="F35" s="524">
        <f t="shared" si="1"/>
        <v>0</v>
      </c>
      <c r="G35" s="24"/>
    </row>
    <row r="36" spans="2:7" s="9" customFormat="1" ht="16.5" customHeight="1">
      <c r="B36" s="86">
        <v>30</v>
      </c>
      <c r="C36" s="425" t="s">
        <v>230</v>
      </c>
      <c r="D36" s="456"/>
      <c r="E36" s="456"/>
      <c r="F36" s="524">
        <f t="shared" si="1"/>
        <v>0</v>
      </c>
      <c r="G36" s="24"/>
    </row>
    <row r="37" spans="2:7" s="9" customFormat="1" ht="16.5" customHeight="1">
      <c r="B37" s="86">
        <v>31</v>
      </c>
      <c r="C37" s="424" t="s">
        <v>240</v>
      </c>
      <c r="D37" s="468"/>
      <c r="E37" s="468"/>
      <c r="F37" s="525">
        <f t="shared" si="1"/>
        <v>0</v>
      </c>
      <c r="G37" s="24"/>
    </row>
    <row r="38" spans="2:7" s="9" customFormat="1" ht="16.5" customHeight="1">
      <c r="B38" s="86">
        <v>32</v>
      </c>
      <c r="C38" s="424" t="s">
        <v>232</v>
      </c>
      <c r="D38" s="468"/>
      <c r="E38" s="468"/>
      <c r="F38" s="525">
        <f t="shared" si="1"/>
        <v>0</v>
      </c>
      <c r="G38" s="85"/>
    </row>
    <row r="39" spans="2:7" s="9" customFormat="1" ht="16.5" customHeight="1">
      <c r="B39" s="86">
        <v>33</v>
      </c>
      <c r="C39" s="429" t="s">
        <v>233</v>
      </c>
      <c r="D39" s="454"/>
      <c r="E39" s="454"/>
      <c r="F39" s="530">
        <f t="shared" si="1"/>
        <v>0</v>
      </c>
    </row>
    <row r="40" spans="2:7" s="9" customFormat="1" ht="16.5" customHeight="1">
      <c r="B40" s="86">
        <v>34</v>
      </c>
      <c r="C40" s="429" t="s">
        <v>241</v>
      </c>
      <c r="D40" s="533"/>
      <c r="E40" s="533"/>
      <c r="F40" s="534"/>
    </row>
    <row r="41" spans="2:7" s="9" customFormat="1" ht="16.5" customHeight="1">
      <c r="B41" s="86">
        <v>35</v>
      </c>
      <c r="C41" s="430" t="s">
        <v>242</v>
      </c>
      <c r="D41" s="539"/>
      <c r="E41" s="539"/>
      <c r="F41" s="540"/>
    </row>
    <row r="42" spans="2:7" s="9" customFormat="1" ht="16.5" customHeight="1">
      <c r="B42" s="86">
        <v>36</v>
      </c>
      <c r="C42" s="177"/>
      <c r="D42" s="533"/>
      <c r="E42" s="533"/>
      <c r="F42" s="534"/>
    </row>
    <row r="43" spans="2:7" s="9" customFormat="1" ht="16.5" customHeight="1">
      <c r="B43" s="86">
        <v>37</v>
      </c>
      <c r="C43" s="200" t="s">
        <v>243</v>
      </c>
      <c r="D43" s="539">
        <f>SUM(D28:D39)</f>
        <v>31889</v>
      </c>
      <c r="E43" s="539">
        <f>SUM(E28:E39)</f>
        <v>0</v>
      </c>
      <c r="F43" s="540">
        <f>+E43+D43</f>
        <v>31889</v>
      </c>
    </row>
    <row r="44" spans="2:7" s="9" customFormat="1" ht="16.5" customHeight="1">
      <c r="B44" s="86">
        <v>38</v>
      </c>
      <c r="C44" s="177"/>
      <c r="D44" s="533"/>
      <c r="E44" s="533"/>
      <c r="F44" s="534"/>
    </row>
    <row r="45" spans="2:7" s="9" customFormat="1" ht="16.5" customHeight="1" thickBot="1">
      <c r="B45" s="125">
        <v>39</v>
      </c>
      <c r="C45" s="182" t="s">
        <v>244</v>
      </c>
      <c r="D45" s="541">
        <f>+D7+D25-D43</f>
        <v>-6442</v>
      </c>
      <c r="E45" s="541">
        <f>+E7+E25-E43</f>
        <v>0</v>
      </c>
      <c r="F45" s="542">
        <f>+F7+F25-F43</f>
        <v>-6442</v>
      </c>
    </row>
    <row r="46" spans="2:7" s="9" customFormat="1" ht="16.5" customHeight="1">
      <c r="B46" s="1864"/>
      <c r="C46" s="1865"/>
      <c r="D46" s="1865"/>
      <c r="E46" s="1865"/>
      <c r="F46" s="1849"/>
    </row>
    <row r="47" spans="2:7" s="9" customFormat="1" ht="16.5" customHeight="1">
      <c r="B47" s="1775"/>
      <c r="C47" s="1776"/>
      <c r="D47" s="1776"/>
      <c r="E47" s="1776"/>
      <c r="F47" s="1777"/>
    </row>
    <row r="48" spans="2:7" s="9" customFormat="1" ht="16.5" customHeight="1">
      <c r="B48" s="1775"/>
      <c r="C48" s="1776"/>
      <c r="D48" s="1776"/>
      <c r="E48" s="1776"/>
      <c r="F48" s="1777"/>
    </row>
    <row r="49" spans="2:6" s="9" customFormat="1" ht="16.5" customHeight="1">
      <c r="B49" s="1775"/>
      <c r="C49" s="1776"/>
      <c r="D49" s="1776"/>
      <c r="E49" s="1776"/>
      <c r="F49" s="1777"/>
    </row>
    <row r="50" spans="2:6" s="9" customFormat="1" ht="16.5" customHeight="1">
      <c r="B50" s="1775"/>
      <c r="C50" s="1776"/>
      <c r="D50" s="1776"/>
      <c r="E50" s="1776"/>
      <c r="F50" s="1777"/>
    </row>
    <row r="51" spans="2:6" s="9" customFormat="1" ht="16.5" customHeight="1">
      <c r="B51" s="1775"/>
      <c r="C51" s="1776"/>
      <c r="D51" s="1776"/>
      <c r="E51" s="1776"/>
      <c r="F51" s="1777"/>
    </row>
    <row r="52" spans="2:6" s="9" customFormat="1" ht="16.5" customHeight="1">
      <c r="B52" s="1775"/>
      <c r="C52" s="1776"/>
      <c r="D52" s="1776"/>
      <c r="E52" s="1776"/>
      <c r="F52" s="1777"/>
    </row>
    <row r="53" spans="2:6" s="9" customFormat="1" ht="16.5" customHeight="1">
      <c r="B53" s="1775"/>
      <c r="C53" s="1776"/>
      <c r="D53" s="1776"/>
      <c r="E53" s="1776"/>
      <c r="F53" s="1777"/>
    </row>
    <row r="54" spans="2:6" s="9" customFormat="1" ht="16.5" customHeight="1">
      <c r="B54" s="1775"/>
      <c r="C54" s="1776"/>
      <c r="D54" s="1776"/>
      <c r="E54" s="1776"/>
      <c r="F54" s="1777"/>
    </row>
    <row r="55" spans="2:6" s="9" customFormat="1" ht="16.5" customHeight="1">
      <c r="B55" s="1775"/>
      <c r="C55" s="1776"/>
      <c r="D55" s="1776"/>
      <c r="E55" s="1776"/>
      <c r="F55" s="1777"/>
    </row>
    <row r="56" spans="2:6" s="9" customFormat="1" ht="16.5" customHeight="1">
      <c r="B56" s="1779"/>
      <c r="C56" s="1776"/>
      <c r="D56" s="1776"/>
      <c r="E56" s="1776"/>
      <c r="F56" s="1777"/>
    </row>
    <row r="57" spans="2:6" ht="16.5" customHeight="1" thickBot="1">
      <c r="B57" s="1780"/>
      <c r="C57" s="1781"/>
      <c r="D57" s="1781"/>
      <c r="E57" s="1781"/>
      <c r="F57" s="1986"/>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B1:I52"/>
  <sheetViews>
    <sheetView topLeftCell="A13" workbookViewId="0"/>
  </sheetViews>
  <sheetFormatPr defaultColWidth="9.6640625" defaultRowHeight="16.5" customHeight="1"/>
  <cols>
    <col min="1" max="1" width="4.21875" style="2" customWidth="1"/>
    <col min="2" max="2" width="9.109375" style="2" customWidth="1"/>
    <col min="3" max="3" width="19.5546875" style="2" customWidth="1"/>
    <col min="4" max="4" width="10.33203125" style="2" customWidth="1"/>
    <col min="5" max="5" width="11.5546875" style="2" customWidth="1"/>
    <col min="6" max="6" width="16" style="63" bestFit="1" customWidth="1"/>
    <col min="7" max="7" width="16" style="63" customWidth="1"/>
    <col min="8" max="8" width="11" style="63" customWidth="1"/>
    <col min="9" max="9" width="2.5546875" style="2" customWidth="1"/>
    <col min="10" max="16384" width="9.6640625" style="2"/>
  </cols>
  <sheetData>
    <row r="1" spans="2:9" s="9" customFormat="1" ht="16.5" customHeight="1" thickBot="1">
      <c r="B1" s="9" t="s">
        <v>957</v>
      </c>
      <c r="C1" s="1786" t="str">
        <f>+'E-2'!C1:D1</f>
        <v>Insert Utility Name on E-2 and it will be placed throughout report</v>
      </c>
      <c r="D1" s="1786"/>
      <c r="E1" s="1786"/>
      <c r="F1" s="178" t="s">
        <v>958</v>
      </c>
      <c r="G1" s="1786">
        <f>+'E-2'!F1</f>
        <v>43100</v>
      </c>
      <c r="H1" s="1786"/>
    </row>
    <row r="2" spans="2:9" ht="16.5" customHeight="1" thickTop="1">
      <c r="B2" s="2055" t="s">
        <v>246</v>
      </c>
      <c r="C2" s="2056"/>
      <c r="D2" s="2056"/>
      <c r="E2" s="2056"/>
      <c r="F2" s="2056"/>
      <c r="G2" s="2056"/>
      <c r="H2" s="2057"/>
      <c r="I2" s="28"/>
    </row>
    <row r="3" spans="2:9" ht="21" customHeight="1" thickBot="1">
      <c r="B3" s="2264"/>
      <c r="C3" s="2265"/>
      <c r="D3" s="2265"/>
      <c r="E3" s="2265"/>
      <c r="F3" s="2265"/>
      <c r="G3" s="2265"/>
      <c r="H3" s="2266"/>
      <c r="I3" s="28"/>
    </row>
    <row r="4" spans="2:9" s="9" customFormat="1" ht="22.5" customHeight="1" thickTop="1" thickBot="1">
      <c r="B4" s="1944" t="s">
        <v>959</v>
      </c>
      <c r="C4" s="701"/>
      <c r="D4" s="619" t="s">
        <v>255</v>
      </c>
      <c r="E4" s="2267" t="s">
        <v>257</v>
      </c>
      <c r="F4" s="2268"/>
      <c r="G4" s="2256" t="s">
        <v>260</v>
      </c>
      <c r="H4" s="1977" t="s">
        <v>244</v>
      </c>
      <c r="I4" s="24"/>
    </row>
    <row r="5" spans="2:9" s="9" customFormat="1" ht="26.25" customHeight="1">
      <c r="B5" s="2260"/>
      <c r="C5" s="622"/>
      <c r="D5" s="913" t="s">
        <v>256</v>
      </c>
      <c r="E5" s="702" t="s">
        <v>258</v>
      </c>
      <c r="F5" s="702" t="s">
        <v>259</v>
      </c>
      <c r="G5" s="2257"/>
      <c r="H5" s="1978"/>
      <c r="I5" s="24"/>
    </row>
    <row r="6" spans="2:9" s="9" customFormat="1" ht="16.5" customHeight="1" thickBot="1">
      <c r="B6" s="2261"/>
      <c r="C6" s="625" t="s">
        <v>1028</v>
      </c>
      <c r="D6" s="625" t="s">
        <v>1029</v>
      </c>
      <c r="E6" s="625" t="s">
        <v>1030</v>
      </c>
      <c r="F6" s="665" t="s">
        <v>1031</v>
      </c>
      <c r="G6" s="626" t="s">
        <v>1032</v>
      </c>
      <c r="H6" s="666" t="s">
        <v>110</v>
      </c>
      <c r="I6" s="24"/>
    </row>
    <row r="7" spans="2:9" s="9" customFormat="1" ht="12.75">
      <c r="B7" s="589">
        <v>1</v>
      </c>
      <c r="C7" s="914" t="s">
        <v>247</v>
      </c>
      <c r="D7" s="914"/>
      <c r="E7" s="915"/>
      <c r="F7" s="810"/>
      <c r="G7" s="916"/>
      <c r="H7" s="747"/>
      <c r="I7" s="24"/>
    </row>
    <row r="8" spans="2:9" s="9" customFormat="1" ht="12.75">
      <c r="B8" s="589">
        <v>2</v>
      </c>
      <c r="C8" s="632" t="s">
        <v>248</v>
      </c>
      <c r="D8" s="925"/>
      <c r="E8" s="926"/>
      <c r="F8" s="927"/>
      <c r="G8" s="928"/>
      <c r="H8" s="929"/>
      <c r="I8" s="24"/>
    </row>
    <row r="9" spans="2:9" s="9" customFormat="1" ht="12.75">
      <c r="B9" s="589">
        <v>3</v>
      </c>
      <c r="C9" s="630" t="s">
        <v>249</v>
      </c>
      <c r="D9" s="610" t="s">
        <v>1110</v>
      </c>
      <c r="E9" s="931" t="s">
        <v>1110</v>
      </c>
      <c r="F9" s="610"/>
      <c r="G9" s="932"/>
      <c r="H9" s="696"/>
      <c r="I9" s="24"/>
    </row>
    <row r="10" spans="2:9" s="9" customFormat="1" ht="12.75">
      <c r="B10" s="589">
        <v>4</v>
      </c>
      <c r="C10" s="689" t="s">
        <v>1110</v>
      </c>
      <c r="D10" s="653"/>
      <c r="E10" s="933"/>
      <c r="F10" s="653"/>
      <c r="G10" s="934"/>
      <c r="H10" s="698"/>
      <c r="I10" s="24"/>
    </row>
    <row r="11" spans="2:9" s="9" customFormat="1" ht="12.75">
      <c r="B11" s="589">
        <v>5</v>
      </c>
      <c r="C11" s="689"/>
      <c r="D11" s="653"/>
      <c r="E11" s="933"/>
      <c r="F11" s="653"/>
      <c r="G11" s="934"/>
      <c r="H11" s="698"/>
      <c r="I11" s="24"/>
    </row>
    <row r="12" spans="2:9" s="9" customFormat="1" ht="12.75">
      <c r="B12" s="589">
        <v>6</v>
      </c>
      <c r="C12" s="689"/>
      <c r="D12" s="653"/>
      <c r="E12" s="933"/>
      <c r="F12" s="653"/>
      <c r="G12" s="934"/>
      <c r="H12" s="698"/>
      <c r="I12" s="24"/>
    </row>
    <row r="13" spans="2:9" s="9" customFormat="1" ht="12.75">
      <c r="B13" s="589">
        <v>7</v>
      </c>
      <c r="C13" s="689"/>
      <c r="D13" s="653"/>
      <c r="E13" s="933"/>
      <c r="F13" s="653"/>
      <c r="G13" s="934"/>
      <c r="H13" s="698"/>
      <c r="I13" s="24"/>
    </row>
    <row r="14" spans="2:9" s="9" customFormat="1" ht="12.75">
      <c r="B14" s="589">
        <v>8</v>
      </c>
      <c r="C14" s="689"/>
      <c r="D14" s="691"/>
      <c r="E14" s="933"/>
      <c r="F14" s="691"/>
      <c r="G14" s="935"/>
      <c r="H14" s="801"/>
      <c r="I14" s="24"/>
    </row>
    <row r="15" spans="2:9" s="9" customFormat="1" ht="12.75">
      <c r="B15" s="589">
        <v>9</v>
      </c>
      <c r="C15" s="634" t="s">
        <v>250</v>
      </c>
      <c r="D15" s="649">
        <f>SUM(D9:D14)</f>
        <v>0</v>
      </c>
      <c r="E15" s="770"/>
      <c r="F15" s="614">
        <f>SUM(F9:F14)</f>
        <v>0</v>
      </c>
      <c r="G15" s="936">
        <f>SUM(G9:G14)</f>
        <v>0</v>
      </c>
      <c r="H15" s="615">
        <f>SUM(H9:H14)</f>
        <v>0</v>
      </c>
      <c r="I15" s="24"/>
    </row>
    <row r="16" spans="2:9" s="9" customFormat="1" ht="12.75">
      <c r="B16" s="589">
        <v>10</v>
      </c>
      <c r="C16" s="632"/>
      <c r="D16" s="632"/>
      <c r="E16" s="917"/>
      <c r="F16" s="590"/>
      <c r="G16" s="918"/>
      <c r="H16" s="591"/>
      <c r="I16" s="24"/>
    </row>
    <row r="17" spans="2:8" s="9" customFormat="1" ht="16.5" customHeight="1">
      <c r="B17" s="589">
        <v>11</v>
      </c>
      <c r="C17" s="602" t="s">
        <v>251</v>
      </c>
      <c r="D17" s="602"/>
      <c r="E17" s="919"/>
      <c r="F17" s="590"/>
      <c r="G17" s="918"/>
      <c r="H17" s="591"/>
    </row>
    <row r="18" spans="2:8" s="9" customFormat="1" ht="16.5" customHeight="1">
      <c r="B18" s="589">
        <v>12</v>
      </c>
      <c r="C18" s="632" t="s">
        <v>248</v>
      </c>
      <c r="D18" s="632"/>
      <c r="E18" s="917"/>
      <c r="F18" s="590"/>
      <c r="G18" s="918"/>
      <c r="H18" s="591"/>
    </row>
    <row r="19" spans="2:8" s="9" customFormat="1" ht="16.5" customHeight="1">
      <c r="B19" s="589">
        <v>13</v>
      </c>
      <c r="C19" s="630" t="s">
        <v>252</v>
      </c>
      <c r="D19" s="644" t="s">
        <v>1110</v>
      </c>
      <c r="E19" s="937" t="s">
        <v>1110</v>
      </c>
      <c r="F19" s="644"/>
      <c r="G19" s="938"/>
      <c r="H19" s="611"/>
    </row>
    <row r="20" spans="2:8" s="9" customFormat="1" ht="16.5" customHeight="1">
      <c r="B20" s="589">
        <v>14</v>
      </c>
      <c r="C20" s="655"/>
      <c r="D20" s="599"/>
      <c r="E20" s="939"/>
      <c r="F20" s="599"/>
      <c r="G20" s="940"/>
      <c r="H20" s="612"/>
    </row>
    <row r="21" spans="2:8" s="9" customFormat="1" ht="16.5" customHeight="1">
      <c r="B21" s="589">
        <v>15</v>
      </c>
      <c r="C21" s="689"/>
      <c r="D21" s="645"/>
      <c r="E21" s="941"/>
      <c r="F21" s="645"/>
      <c r="G21" s="942"/>
      <c r="H21" s="646"/>
    </row>
    <row r="22" spans="2:8" s="9" customFormat="1" ht="16.5" customHeight="1">
      <c r="B22" s="589">
        <v>16</v>
      </c>
      <c r="C22" s="689"/>
      <c r="D22" s="645"/>
      <c r="E22" s="941"/>
      <c r="F22" s="645"/>
      <c r="G22" s="942"/>
      <c r="H22" s="646"/>
    </row>
    <row r="23" spans="2:8" s="9" customFormat="1" ht="16.5" customHeight="1">
      <c r="B23" s="589">
        <v>17</v>
      </c>
      <c r="C23" s="689"/>
      <c r="D23" s="645"/>
      <c r="E23" s="941"/>
      <c r="F23" s="645"/>
      <c r="G23" s="942"/>
      <c r="H23" s="646"/>
    </row>
    <row r="24" spans="2:8" s="9" customFormat="1" ht="16.5" customHeight="1">
      <c r="B24" s="589">
        <v>18</v>
      </c>
      <c r="C24" s="658"/>
      <c r="D24" s="685"/>
      <c r="E24" s="941"/>
      <c r="F24" s="685"/>
      <c r="G24" s="943"/>
      <c r="H24" s="686"/>
    </row>
    <row r="25" spans="2:8" s="9" customFormat="1" ht="16.5" customHeight="1">
      <c r="B25" s="589">
        <v>19</v>
      </c>
      <c r="C25" s="920" t="s">
        <v>253</v>
      </c>
      <c r="D25" s="944">
        <f>SUM(D19:D24)</f>
        <v>0</v>
      </c>
      <c r="E25" s="945"/>
      <c r="F25" s="614">
        <f>SUM(F19:F24)</f>
        <v>0</v>
      </c>
      <c r="G25" s="936">
        <f>SUM(G19:G24)</f>
        <v>0</v>
      </c>
      <c r="H25" s="615">
        <f>SUM(H19:H24)</f>
        <v>0</v>
      </c>
    </row>
    <row r="26" spans="2:8" s="9" customFormat="1" ht="16.5" customHeight="1">
      <c r="B26" s="589">
        <v>20</v>
      </c>
      <c r="C26" s="635"/>
      <c r="D26" s="607"/>
      <c r="E26" s="945"/>
      <c r="F26" s="607"/>
      <c r="G26" s="946"/>
      <c r="H26" s="608"/>
    </row>
    <row r="27" spans="2:8" s="9" customFormat="1" ht="16.5" customHeight="1" thickBot="1">
      <c r="B27" s="589">
        <v>21</v>
      </c>
      <c r="C27" s="709" t="s">
        <v>254</v>
      </c>
      <c r="D27" s="605">
        <f>+D25+D15</f>
        <v>0</v>
      </c>
      <c r="E27" s="947"/>
      <c r="F27" s="605">
        <f>+F25+F15</f>
        <v>0</v>
      </c>
      <c r="G27" s="948">
        <f>+G25+G15</f>
        <v>0</v>
      </c>
      <c r="H27" s="606">
        <f>+H25+H15</f>
        <v>0</v>
      </c>
    </row>
    <row r="28" spans="2:8" s="9" customFormat="1" ht="16.5" customHeight="1" thickTop="1">
      <c r="B28" s="1970" t="s">
        <v>266</v>
      </c>
      <c r="C28" s="1958"/>
      <c r="D28" s="1958"/>
      <c r="E28" s="1958"/>
      <c r="F28" s="1958"/>
      <c r="G28" s="1958"/>
      <c r="H28" s="1971"/>
    </row>
    <row r="29" spans="2:8" s="9" customFormat="1" ht="16.5" customHeight="1">
      <c r="B29" s="1972"/>
      <c r="C29" s="1961"/>
      <c r="D29" s="1961"/>
      <c r="E29" s="1961"/>
      <c r="F29" s="1961"/>
      <c r="G29" s="1961"/>
      <c r="H29" s="1973"/>
    </row>
    <row r="30" spans="2:8" s="9" customFormat="1" ht="16.5" customHeight="1">
      <c r="B30" s="1972"/>
      <c r="C30" s="1961"/>
      <c r="D30" s="1961"/>
      <c r="E30" s="1961"/>
      <c r="F30" s="1961"/>
      <c r="G30" s="1961"/>
      <c r="H30" s="1973"/>
    </row>
    <row r="31" spans="2:8" s="9" customFormat="1" ht="16.5" customHeight="1" thickBot="1">
      <c r="B31" s="1993"/>
      <c r="C31" s="1994"/>
      <c r="D31" s="1994"/>
      <c r="E31" s="1994"/>
      <c r="F31" s="1994"/>
      <c r="G31" s="1994"/>
      <c r="H31" s="1995"/>
    </row>
    <row r="32" spans="2:8" s="9" customFormat="1" ht="27.75" customHeight="1" thickTop="1" thickBot="1">
      <c r="B32" s="1944" t="s">
        <v>959</v>
      </c>
      <c r="C32" s="2258" t="s">
        <v>261</v>
      </c>
      <c r="D32" s="2258"/>
      <c r="E32" s="2256" t="s">
        <v>262</v>
      </c>
      <c r="F32" s="2256" t="s">
        <v>263</v>
      </c>
      <c r="G32" s="2269" t="s">
        <v>264</v>
      </c>
      <c r="H32" s="2270"/>
    </row>
    <row r="33" spans="2:8" s="9" customFormat="1" ht="20.25" customHeight="1">
      <c r="B33" s="2260"/>
      <c r="C33" s="2259"/>
      <c r="D33" s="2259"/>
      <c r="E33" s="2257"/>
      <c r="F33" s="2257"/>
      <c r="G33" s="702" t="s">
        <v>265</v>
      </c>
      <c r="H33" s="922" t="s">
        <v>259</v>
      </c>
    </row>
    <row r="34" spans="2:8" s="9" customFormat="1" ht="16.5" customHeight="1" thickBot="1">
      <c r="B34" s="2261"/>
      <c r="C34" s="2263" t="s">
        <v>1028</v>
      </c>
      <c r="D34" s="2263"/>
      <c r="E34" s="625" t="s">
        <v>1029</v>
      </c>
      <c r="F34" s="625" t="s">
        <v>1030</v>
      </c>
      <c r="G34" s="625" t="s">
        <v>1031</v>
      </c>
      <c r="H34" s="627" t="s">
        <v>1032</v>
      </c>
    </row>
    <row r="35" spans="2:8" s="9" customFormat="1" ht="16.5" customHeight="1">
      <c r="B35" s="589">
        <v>22</v>
      </c>
      <c r="C35" s="949"/>
      <c r="D35" s="950"/>
      <c r="E35" s="687"/>
      <c r="F35" s="713"/>
      <c r="G35" s="712"/>
      <c r="H35" s="802"/>
    </row>
    <row r="36" spans="2:8" s="9" customFormat="1" ht="16.5" customHeight="1">
      <c r="B36" s="589">
        <v>23</v>
      </c>
      <c r="C36" s="951"/>
      <c r="D36" s="952"/>
      <c r="E36" s="655"/>
      <c r="F36" s="715"/>
      <c r="G36" s="692"/>
      <c r="H36" s="697"/>
    </row>
    <row r="37" spans="2:8" s="9" customFormat="1" ht="16.5" customHeight="1">
      <c r="B37" s="589">
        <v>24</v>
      </c>
      <c r="C37" s="951"/>
      <c r="D37" s="952"/>
      <c r="E37" s="655"/>
      <c r="F37" s="715"/>
      <c r="G37" s="692"/>
      <c r="H37" s="697"/>
    </row>
    <row r="38" spans="2:8" s="9" customFormat="1" ht="16.5" customHeight="1">
      <c r="B38" s="589">
        <v>25</v>
      </c>
      <c r="C38" s="772"/>
      <c r="D38" s="930"/>
      <c r="E38" s="689"/>
      <c r="F38" s="717"/>
      <c r="G38" s="716"/>
      <c r="H38" s="698"/>
    </row>
    <row r="39" spans="2:8" s="9" customFormat="1" ht="16.5" customHeight="1">
      <c r="B39" s="589">
        <v>26</v>
      </c>
      <c r="C39" s="694"/>
      <c r="D39" s="952"/>
      <c r="E39" s="655"/>
      <c r="F39" s="715"/>
      <c r="G39" s="692"/>
      <c r="H39" s="697"/>
    </row>
    <row r="40" spans="2:8" s="9" customFormat="1" ht="16.5" customHeight="1">
      <c r="B40" s="589">
        <v>27</v>
      </c>
      <c r="C40" s="694"/>
      <c r="D40" s="952"/>
      <c r="E40" s="655"/>
      <c r="F40" s="715"/>
      <c r="G40" s="692"/>
      <c r="H40" s="697"/>
    </row>
    <row r="41" spans="2:8" s="9" customFormat="1" ht="16.5" customHeight="1">
      <c r="B41" s="589">
        <v>28</v>
      </c>
      <c r="C41" s="694"/>
      <c r="D41" s="952"/>
      <c r="E41" s="655"/>
      <c r="F41" s="715"/>
      <c r="G41" s="692"/>
      <c r="H41" s="697"/>
    </row>
    <row r="42" spans="2:8" s="9" customFormat="1" ht="16.5" customHeight="1">
      <c r="B42" s="589">
        <v>29</v>
      </c>
      <c r="C42" s="694"/>
      <c r="D42" s="952"/>
      <c r="E42" s="655"/>
      <c r="F42" s="715"/>
      <c r="G42" s="692"/>
      <c r="H42" s="697"/>
    </row>
    <row r="43" spans="2:8" s="9" customFormat="1" ht="16.5" customHeight="1">
      <c r="B43" s="589">
        <v>30</v>
      </c>
      <c r="C43" s="694"/>
      <c r="D43" s="952"/>
      <c r="E43" s="655"/>
      <c r="F43" s="715"/>
      <c r="G43" s="692"/>
      <c r="H43" s="697"/>
    </row>
    <row r="44" spans="2:8" s="9" customFormat="1" ht="16.5" customHeight="1">
      <c r="B44" s="589">
        <v>31</v>
      </c>
      <c r="C44" s="953"/>
      <c r="D44" s="926"/>
      <c r="E44" s="925"/>
      <c r="F44" s="927"/>
      <c r="G44" s="954"/>
      <c r="H44" s="929"/>
    </row>
    <row r="45" spans="2:8" s="9" customFormat="1" ht="16.5" customHeight="1" thickBot="1">
      <c r="B45" s="586">
        <v>32</v>
      </c>
      <c r="C45" s="923" t="s">
        <v>940</v>
      </c>
      <c r="D45" s="924"/>
      <c r="E45" s="636">
        <f>SUM(E35:E43)</f>
        <v>0</v>
      </c>
      <c r="F45" s="617">
        <v>0</v>
      </c>
      <c r="G45" s="955"/>
      <c r="H45" s="618">
        <f>SUM(H35:H43)</f>
        <v>0</v>
      </c>
    </row>
    <row r="46" spans="2:8" s="9" customFormat="1" ht="16.5" customHeight="1">
      <c r="B46" s="1969"/>
      <c r="C46" s="1865"/>
      <c r="D46" s="1865"/>
      <c r="E46" s="1865"/>
      <c r="F46" s="1865"/>
      <c r="G46" s="1865"/>
      <c r="H46" s="1849"/>
    </row>
    <row r="47" spans="2:8" s="9" customFormat="1" ht="16.5" customHeight="1">
      <c r="B47" s="1953"/>
      <c r="C47" s="1776"/>
      <c r="D47" s="1776"/>
      <c r="E47" s="1776"/>
      <c r="F47" s="1776"/>
      <c r="G47" s="1776"/>
      <c r="H47" s="1777"/>
    </row>
    <row r="48" spans="2:8" s="9" customFormat="1" ht="16.5" customHeight="1">
      <c r="B48" s="1953"/>
      <c r="C48" s="1776"/>
      <c r="D48" s="1776"/>
      <c r="E48" s="1776"/>
      <c r="F48" s="1776"/>
      <c r="G48" s="1776"/>
      <c r="H48" s="1777"/>
    </row>
    <row r="49" spans="2:8" s="9" customFormat="1" ht="16.5" customHeight="1">
      <c r="B49" s="2262"/>
      <c r="C49" s="1776"/>
      <c r="D49" s="1776"/>
      <c r="E49" s="1776"/>
      <c r="F49" s="1776"/>
      <c r="G49" s="1776"/>
      <c r="H49" s="1777"/>
    </row>
    <row r="50" spans="2:8" s="9" customFormat="1" ht="16.5" customHeight="1">
      <c r="B50" s="2262"/>
      <c r="C50" s="1776"/>
      <c r="D50" s="1776"/>
      <c r="E50" s="1776"/>
      <c r="F50" s="1776"/>
      <c r="G50" s="1776"/>
      <c r="H50" s="1777"/>
    </row>
    <row r="51" spans="2:8" ht="16.5" customHeight="1" thickBot="1">
      <c r="B51" s="1985"/>
      <c r="C51" s="1781"/>
      <c r="D51" s="1781"/>
      <c r="E51" s="1781"/>
      <c r="F51" s="1781"/>
      <c r="G51" s="1781"/>
      <c r="H51" s="1986"/>
    </row>
    <row r="52" spans="2:8" ht="16.5" customHeight="1" thickTop="1"/>
  </sheetData>
  <mergeCells count="20">
    <mergeCell ref="B50:H50"/>
    <mergeCell ref="B51:H51"/>
    <mergeCell ref="C1:E1"/>
    <mergeCell ref="G1:H1"/>
    <mergeCell ref="B46:H46"/>
    <mergeCell ref="B47:H47"/>
    <mergeCell ref="C34:D34"/>
    <mergeCell ref="B28:H31"/>
    <mergeCell ref="B2:H3"/>
    <mergeCell ref="B4:B6"/>
    <mergeCell ref="H4:H5"/>
    <mergeCell ref="E4:F4"/>
    <mergeCell ref="G4:G5"/>
    <mergeCell ref="G32:H32"/>
    <mergeCell ref="F32:F33"/>
    <mergeCell ref="E32:E33"/>
    <mergeCell ref="C32:D33"/>
    <mergeCell ref="B32:B34"/>
    <mergeCell ref="B48:H48"/>
    <mergeCell ref="B49:H49"/>
  </mergeCells>
  <phoneticPr fontId="0" type="noConversion"/>
  <printOptions horizontalCentered="1" verticalCentered="1"/>
  <pageMargins left="0.25" right="0.25" top="0.25" bottom="0.3" header="0" footer="0.25"/>
  <pageSetup scale="85" orientation="portrait" r:id="rId1"/>
  <headerFooter alignWithMargins="0">
    <oddFooter xml:space="preserve">&amp;C&amp;"Times New Roman,Regular"F-19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1:J70"/>
  <sheetViews>
    <sheetView workbookViewId="0"/>
  </sheetViews>
  <sheetFormatPr defaultColWidth="9.6640625" defaultRowHeight="16.5" customHeight="1"/>
  <cols>
    <col min="1" max="1" width="4.21875" style="2" customWidth="1"/>
    <col min="2" max="2" width="9.109375" style="2" customWidth="1"/>
    <col min="3" max="3" width="23.5546875" style="2" customWidth="1"/>
    <col min="4" max="4" width="13.77734375" style="2" bestFit="1" customWidth="1"/>
    <col min="5" max="5" width="8.109375" style="2" bestFit="1" customWidth="1"/>
    <col min="6" max="6" width="9.21875" style="2" customWidth="1"/>
    <col min="7" max="7" width="8.77734375" style="63" customWidth="1"/>
    <col min="8" max="8" width="14.5546875" style="63" customWidth="1"/>
    <col min="9" max="9" width="11" style="63" customWidth="1"/>
    <col min="10" max="10" width="2.5546875" style="2" customWidth="1"/>
    <col min="11" max="16384" width="9.6640625" style="2"/>
  </cols>
  <sheetData>
    <row r="1" spans="2:10" s="9" customFormat="1" ht="16.5" customHeight="1" thickBot="1">
      <c r="B1" s="9" t="s">
        <v>957</v>
      </c>
      <c r="C1" s="1786" t="str">
        <f>+'E-2'!C1:D1</f>
        <v>Insert Utility Name on E-2 and it will be placed throughout report</v>
      </c>
      <c r="D1" s="1786"/>
      <c r="E1" s="1786"/>
      <c r="F1" s="2284" t="s">
        <v>958</v>
      </c>
      <c r="G1" s="2284"/>
      <c r="H1" s="1786">
        <f>+'E-2'!F1</f>
        <v>43100</v>
      </c>
      <c r="I1" s="1786"/>
    </row>
    <row r="2" spans="2:10" ht="16.5" customHeight="1" thickTop="1">
      <c r="B2" s="2055"/>
      <c r="C2" s="2056"/>
      <c r="D2" s="2056"/>
      <c r="E2" s="2056"/>
      <c r="F2" s="2056"/>
      <c r="G2" s="2056"/>
      <c r="H2" s="2056"/>
      <c r="I2" s="2057"/>
      <c r="J2" s="28"/>
    </row>
    <row r="3" spans="2:10" ht="21" customHeight="1">
      <c r="B3" s="2115" t="s">
        <v>267</v>
      </c>
      <c r="C3" s="2116"/>
      <c r="D3" s="2116"/>
      <c r="E3" s="2116"/>
      <c r="F3" s="2116"/>
      <c r="G3" s="2116"/>
      <c r="H3" s="2116"/>
      <c r="I3" s="2117"/>
      <c r="J3" s="28"/>
    </row>
    <row r="4" spans="2:10" ht="21" customHeight="1" thickBot="1">
      <c r="B4" s="1974"/>
      <c r="C4" s="1975"/>
      <c r="D4" s="1975"/>
      <c r="E4" s="1975"/>
      <c r="F4" s="1975"/>
      <c r="G4" s="1975"/>
      <c r="H4" s="1975"/>
      <c r="I4" s="1976"/>
      <c r="J4" s="28"/>
    </row>
    <row r="5" spans="2:10" s="9" customFormat="1" ht="16.5" customHeight="1" thickTop="1">
      <c r="B5" s="1944" t="s">
        <v>959</v>
      </c>
      <c r="C5" s="1957" t="s">
        <v>133</v>
      </c>
      <c r="D5" s="1958"/>
      <c r="E5" s="1958"/>
      <c r="F5" s="1958"/>
      <c r="G5" s="1959"/>
      <c r="H5" s="1957" t="s">
        <v>244</v>
      </c>
      <c r="I5" s="1971"/>
      <c r="J5" s="24"/>
    </row>
    <row r="6" spans="2:10" s="9" customFormat="1" ht="16.5" customHeight="1">
      <c r="B6" s="1945"/>
      <c r="C6" s="1960"/>
      <c r="D6" s="1961"/>
      <c r="E6" s="1961"/>
      <c r="F6" s="1961"/>
      <c r="G6" s="1962"/>
      <c r="H6" s="1960"/>
      <c r="I6" s="1973"/>
      <c r="J6" s="24"/>
    </row>
    <row r="7" spans="2:10" s="9" customFormat="1" ht="16.5" customHeight="1" thickBot="1">
      <c r="B7" s="1946"/>
      <c r="C7" s="1963" t="s">
        <v>1028</v>
      </c>
      <c r="D7" s="1964"/>
      <c r="E7" s="1964"/>
      <c r="F7" s="1964"/>
      <c r="G7" s="1965"/>
      <c r="H7" s="1963" t="s">
        <v>1029</v>
      </c>
      <c r="I7" s="2271"/>
      <c r="J7" s="24"/>
    </row>
    <row r="8" spans="2:10" s="9" customFormat="1" ht="15" customHeight="1">
      <c r="B8" s="589">
        <v>1</v>
      </c>
      <c r="C8" s="2118" t="s">
        <v>268</v>
      </c>
      <c r="D8" s="2119"/>
      <c r="E8" s="2119"/>
      <c r="F8" s="2119"/>
      <c r="G8" s="2120"/>
      <c r="H8" s="1185"/>
      <c r="I8" s="1181"/>
      <c r="J8" s="24"/>
    </row>
    <row r="9" spans="2:10" s="9" customFormat="1" ht="15" customHeight="1">
      <c r="B9" s="589">
        <v>2</v>
      </c>
      <c r="C9" s="2129" t="s">
        <v>175</v>
      </c>
      <c r="D9" s="2273"/>
      <c r="E9" s="2273"/>
      <c r="F9" s="2273"/>
      <c r="G9" s="2130"/>
      <c r="H9" s="1186"/>
      <c r="I9" s="821"/>
      <c r="J9" s="24"/>
    </row>
    <row r="10" spans="2:10" s="9" customFormat="1" ht="15" customHeight="1">
      <c r="B10" s="589">
        <v>3</v>
      </c>
      <c r="C10" s="2109"/>
      <c r="D10" s="2110"/>
      <c r="E10" s="2110"/>
      <c r="F10" s="2110"/>
      <c r="G10" s="2111"/>
      <c r="H10" s="1186"/>
      <c r="I10" s="821"/>
      <c r="J10" s="24"/>
    </row>
    <row r="11" spans="2:10" s="9" customFormat="1" ht="15" customHeight="1">
      <c r="B11" s="589">
        <v>4</v>
      </c>
      <c r="C11" s="2109"/>
      <c r="D11" s="2110"/>
      <c r="E11" s="2110"/>
      <c r="F11" s="2110"/>
      <c r="G11" s="2111"/>
      <c r="H11" s="1186"/>
      <c r="I11" s="821"/>
      <c r="J11" s="24"/>
    </row>
    <row r="12" spans="2:10" s="9" customFormat="1" ht="15" customHeight="1">
      <c r="B12" s="589">
        <v>5</v>
      </c>
      <c r="C12" s="2109"/>
      <c r="D12" s="2110"/>
      <c r="E12" s="2110"/>
      <c r="F12" s="2110"/>
      <c r="G12" s="2111"/>
      <c r="H12" s="1186"/>
      <c r="I12" s="821"/>
      <c r="J12" s="24"/>
    </row>
    <row r="13" spans="2:10" s="9" customFormat="1" ht="15" customHeight="1">
      <c r="B13" s="589">
        <v>6</v>
      </c>
      <c r="C13" s="2109"/>
      <c r="D13" s="2110"/>
      <c r="E13" s="2110"/>
      <c r="F13" s="2110"/>
      <c r="G13" s="2111"/>
      <c r="H13" s="1186"/>
      <c r="I13" s="821"/>
      <c r="J13" s="24"/>
    </row>
    <row r="14" spans="2:10" s="9" customFormat="1" ht="15" customHeight="1">
      <c r="B14" s="589">
        <v>7</v>
      </c>
      <c r="C14" s="2109"/>
      <c r="D14" s="2110"/>
      <c r="E14" s="2110"/>
      <c r="F14" s="2110"/>
      <c r="G14" s="2111"/>
      <c r="H14" s="1186"/>
      <c r="I14" s="821"/>
      <c r="J14" s="24"/>
    </row>
    <row r="15" spans="2:10" s="9" customFormat="1" ht="15" customHeight="1">
      <c r="B15" s="589">
        <v>8</v>
      </c>
      <c r="C15" s="2109"/>
      <c r="D15" s="2110"/>
      <c r="E15" s="2110"/>
      <c r="F15" s="2110"/>
      <c r="G15" s="2111"/>
      <c r="H15" s="1186"/>
      <c r="I15" s="821"/>
      <c r="J15" s="24"/>
    </row>
    <row r="16" spans="2:10" s="9" customFormat="1" ht="15" customHeight="1">
      <c r="B16" s="589">
        <v>9</v>
      </c>
      <c r="C16" s="2109"/>
      <c r="D16" s="2110"/>
      <c r="E16" s="2110"/>
      <c r="F16" s="2110"/>
      <c r="G16" s="2111"/>
      <c r="H16" s="1186"/>
      <c r="I16" s="821"/>
      <c r="J16" s="24"/>
    </row>
    <row r="17" spans="2:10" s="9" customFormat="1" ht="15" customHeight="1">
      <c r="B17" s="589">
        <v>10</v>
      </c>
      <c r="C17" s="2109"/>
      <c r="D17" s="2110"/>
      <c r="E17" s="2110"/>
      <c r="F17" s="2110"/>
      <c r="G17" s="2111"/>
      <c r="H17" s="1186"/>
      <c r="I17" s="821"/>
      <c r="J17" s="24"/>
    </row>
    <row r="18" spans="2:10" s="9" customFormat="1" ht="15" customHeight="1">
      <c r="B18" s="589">
        <v>11</v>
      </c>
      <c r="C18" s="2109"/>
      <c r="D18" s="2110"/>
      <c r="E18" s="2110"/>
      <c r="F18" s="2110"/>
      <c r="G18" s="2111"/>
      <c r="H18" s="1186"/>
      <c r="I18" s="821"/>
      <c r="J18" s="24"/>
    </row>
    <row r="19" spans="2:10" s="9" customFormat="1" ht="15" customHeight="1">
      <c r="B19" s="589">
        <v>12</v>
      </c>
      <c r="C19" s="2109"/>
      <c r="D19" s="2110"/>
      <c r="E19" s="2110"/>
      <c r="F19" s="2110"/>
      <c r="G19" s="2111"/>
      <c r="H19" s="820"/>
      <c r="I19" s="821"/>
      <c r="J19" s="24"/>
    </row>
    <row r="20" spans="2:10" s="9" customFormat="1" ht="15" customHeight="1">
      <c r="B20" s="589">
        <v>13</v>
      </c>
      <c r="C20" s="2109"/>
      <c r="D20" s="2110"/>
      <c r="E20" s="2110"/>
      <c r="F20" s="2110"/>
      <c r="G20" s="2111"/>
      <c r="H20" s="1186"/>
      <c r="I20" s="821"/>
      <c r="J20" s="24"/>
    </row>
    <row r="21" spans="2:10" s="9" customFormat="1" ht="15" customHeight="1">
      <c r="B21" s="589">
        <v>14</v>
      </c>
      <c r="C21" s="2285"/>
      <c r="D21" s="2286"/>
      <c r="E21" s="2286"/>
      <c r="F21" s="2286"/>
      <c r="G21" s="2287"/>
      <c r="H21" s="1187"/>
      <c r="I21" s="1182"/>
      <c r="J21" s="24"/>
    </row>
    <row r="22" spans="2:10" s="9" customFormat="1" ht="15" customHeight="1" thickBot="1">
      <c r="B22" s="589">
        <v>15</v>
      </c>
      <c r="C22" s="2288" t="s">
        <v>269</v>
      </c>
      <c r="D22" s="2289"/>
      <c r="E22" s="2289"/>
      <c r="F22" s="2289"/>
      <c r="G22" s="2290"/>
      <c r="H22" s="1188"/>
      <c r="I22" s="1183">
        <f>SUM(I8:J20)</f>
        <v>0</v>
      </c>
      <c r="J22" s="24"/>
    </row>
    <row r="23" spans="2:10" s="9" customFormat="1" ht="15.75" customHeight="1" thickTop="1" thickBot="1">
      <c r="B23" s="707"/>
      <c r="C23" s="2275"/>
      <c r="D23" s="2276"/>
      <c r="E23" s="2276"/>
      <c r="F23" s="2276"/>
      <c r="G23" s="2277"/>
      <c r="H23" s="921"/>
      <c r="I23" s="956"/>
      <c r="J23" s="24"/>
    </row>
    <row r="24" spans="2:10" s="9" customFormat="1" ht="15.75" customHeight="1" thickTop="1">
      <c r="B24" s="1970" t="s">
        <v>270</v>
      </c>
      <c r="C24" s="2278"/>
      <c r="D24" s="2278"/>
      <c r="E24" s="2278"/>
      <c r="F24" s="2278"/>
      <c r="G24" s="2278"/>
      <c r="H24" s="2278"/>
      <c r="I24" s="2279"/>
      <c r="J24" s="24"/>
    </row>
    <row r="25" spans="2:10" s="9" customFormat="1" ht="15.75" customHeight="1" thickBot="1">
      <c r="B25" s="2280"/>
      <c r="C25" s="2281"/>
      <c r="D25" s="2281"/>
      <c r="E25" s="2281"/>
      <c r="F25" s="2281"/>
      <c r="G25" s="2281"/>
      <c r="H25" s="2281"/>
      <c r="I25" s="2282"/>
      <c r="J25" s="24"/>
    </row>
    <row r="26" spans="2:10" s="9" customFormat="1" ht="22.5" customHeight="1" thickTop="1" thickBot="1">
      <c r="B26" s="1944" t="s">
        <v>959</v>
      </c>
      <c r="C26" s="701"/>
      <c r="D26" s="619" t="s">
        <v>277</v>
      </c>
      <c r="E26" s="1999" t="s">
        <v>279</v>
      </c>
      <c r="F26" s="2274"/>
      <c r="G26" s="2000"/>
      <c r="H26" s="2256" t="s">
        <v>280</v>
      </c>
      <c r="I26" s="1977" t="s">
        <v>244</v>
      </c>
      <c r="J26" s="24"/>
    </row>
    <row r="27" spans="2:10" s="9" customFormat="1" ht="26.25" customHeight="1">
      <c r="B27" s="1945"/>
      <c r="C27" s="622" t="s">
        <v>271</v>
      </c>
      <c r="D27" s="622" t="s">
        <v>278</v>
      </c>
      <c r="E27" s="622" t="s">
        <v>258</v>
      </c>
      <c r="F27" s="1960" t="s">
        <v>259</v>
      </c>
      <c r="G27" s="1962"/>
      <c r="H27" s="2257"/>
      <c r="I27" s="1978"/>
      <c r="J27" s="24"/>
    </row>
    <row r="28" spans="2:10" s="9" customFormat="1" ht="16.5" customHeight="1" thickBot="1">
      <c r="B28" s="1946"/>
      <c r="C28" s="625" t="s">
        <v>1028</v>
      </c>
      <c r="D28" s="625" t="s">
        <v>1029</v>
      </c>
      <c r="E28" s="625" t="s">
        <v>1030</v>
      </c>
      <c r="F28" s="1963" t="s">
        <v>1031</v>
      </c>
      <c r="G28" s="1965"/>
      <c r="H28" s="665" t="s">
        <v>1032</v>
      </c>
      <c r="I28" s="627" t="s">
        <v>110</v>
      </c>
      <c r="J28" s="24"/>
    </row>
    <row r="29" spans="2:10" s="9" customFormat="1" ht="12.75">
      <c r="B29" s="589">
        <v>1</v>
      </c>
      <c r="C29" s="687"/>
      <c r="D29" s="688"/>
      <c r="E29" s="687"/>
      <c r="F29" s="2153"/>
      <c r="G29" s="2272"/>
      <c r="H29" s="688"/>
      <c r="I29" s="683">
        <f>+D29-F29+H29</f>
        <v>0</v>
      </c>
      <c r="J29" s="24"/>
    </row>
    <row r="30" spans="2:10" s="9" customFormat="1" ht="12.75">
      <c r="B30" s="589">
        <v>2</v>
      </c>
      <c r="C30" s="609"/>
      <c r="D30" s="610"/>
      <c r="E30" s="609"/>
      <c r="F30" s="2155"/>
      <c r="G30" s="2283"/>
      <c r="H30" s="610"/>
      <c r="I30" s="696"/>
      <c r="J30" s="24"/>
    </row>
    <row r="31" spans="2:10" s="9" customFormat="1" ht="12.75">
      <c r="B31" s="589">
        <v>3</v>
      </c>
      <c r="C31" s="609"/>
      <c r="D31" s="610"/>
      <c r="E31" s="609"/>
      <c r="F31" s="2155"/>
      <c r="G31" s="2283"/>
      <c r="H31" s="610"/>
      <c r="I31" s="696"/>
      <c r="J31" s="24"/>
    </row>
    <row r="32" spans="2:10" s="9" customFormat="1" ht="12.75">
      <c r="B32" s="589">
        <v>4</v>
      </c>
      <c r="C32" s="609"/>
      <c r="D32" s="610"/>
      <c r="E32" s="609"/>
      <c r="F32" s="2155"/>
      <c r="G32" s="2283"/>
      <c r="H32" s="610"/>
      <c r="I32" s="696"/>
      <c r="J32" s="24"/>
    </row>
    <row r="33" spans="2:10" s="9" customFormat="1" ht="12.75">
      <c r="B33" s="589">
        <v>5</v>
      </c>
      <c r="C33" s="609"/>
      <c r="D33" s="610"/>
      <c r="E33" s="609"/>
      <c r="F33" s="2155"/>
      <c r="G33" s="2283"/>
      <c r="H33" s="610"/>
      <c r="I33" s="696"/>
      <c r="J33" s="24"/>
    </row>
    <row r="34" spans="2:10" s="9" customFormat="1" ht="12.75">
      <c r="B34" s="589">
        <v>6</v>
      </c>
      <c r="C34" s="609"/>
      <c r="D34" s="610"/>
      <c r="E34" s="609"/>
      <c r="F34" s="2155"/>
      <c r="G34" s="2283"/>
      <c r="H34" s="610"/>
      <c r="I34" s="696"/>
      <c r="J34" s="24"/>
    </row>
    <row r="35" spans="2:10" s="9" customFormat="1" ht="12.75">
      <c r="B35" s="589">
        <v>7</v>
      </c>
      <c r="C35" s="609"/>
      <c r="D35" s="610"/>
      <c r="E35" s="609"/>
      <c r="F35" s="2155"/>
      <c r="G35" s="2283"/>
      <c r="H35" s="610"/>
      <c r="I35" s="696"/>
      <c r="J35" s="24"/>
    </row>
    <row r="36" spans="2:10" s="9" customFormat="1" ht="12.75">
      <c r="B36" s="589">
        <v>8</v>
      </c>
      <c r="C36" s="609"/>
      <c r="D36" s="610"/>
      <c r="E36" s="609"/>
      <c r="F36" s="2155"/>
      <c r="G36" s="2283"/>
      <c r="H36" s="610"/>
      <c r="I36" s="696"/>
      <c r="J36" s="24"/>
    </row>
    <row r="37" spans="2:10" s="9" customFormat="1" ht="12.75">
      <c r="B37" s="589">
        <v>9</v>
      </c>
      <c r="C37" s="609"/>
      <c r="D37" s="610"/>
      <c r="E37" s="609"/>
      <c r="F37" s="2155"/>
      <c r="G37" s="2283"/>
      <c r="H37" s="610"/>
      <c r="I37" s="696"/>
      <c r="J37" s="24"/>
    </row>
    <row r="38" spans="2:10" s="9" customFormat="1" ht="12.75">
      <c r="B38" s="589">
        <v>10</v>
      </c>
      <c r="C38" s="609"/>
      <c r="D38" s="610"/>
      <c r="E38" s="609"/>
      <c r="F38" s="2155"/>
      <c r="G38" s="2283"/>
      <c r="H38" s="610"/>
      <c r="I38" s="696"/>
      <c r="J38" s="24"/>
    </row>
    <row r="39" spans="2:10" s="9" customFormat="1" ht="12.75">
      <c r="B39" s="589">
        <v>11</v>
      </c>
      <c r="C39" s="609"/>
      <c r="D39" s="610"/>
      <c r="E39" s="609"/>
      <c r="F39" s="2155"/>
      <c r="G39" s="2283"/>
      <c r="H39" s="610"/>
      <c r="I39" s="696"/>
      <c r="J39" s="24"/>
    </row>
    <row r="40" spans="2:10" s="9" customFormat="1" ht="12.75">
      <c r="B40" s="589">
        <v>12</v>
      </c>
      <c r="C40" s="609"/>
      <c r="D40" s="610"/>
      <c r="E40" s="609"/>
      <c r="F40" s="2155"/>
      <c r="G40" s="2283"/>
      <c r="H40" s="610"/>
      <c r="I40" s="696"/>
      <c r="J40" s="24"/>
    </row>
    <row r="41" spans="2:10" s="9" customFormat="1" ht="12.75">
      <c r="B41" s="589">
        <v>13</v>
      </c>
      <c r="C41" s="609"/>
      <c r="D41" s="610"/>
      <c r="E41" s="609"/>
      <c r="F41" s="2155"/>
      <c r="G41" s="2283"/>
      <c r="H41" s="610"/>
      <c r="I41" s="696"/>
      <c r="J41" s="24"/>
    </row>
    <row r="42" spans="2:10" s="9" customFormat="1" ht="12.75">
      <c r="B42" s="589">
        <v>14</v>
      </c>
      <c r="C42" s="609"/>
      <c r="D42" s="610"/>
      <c r="E42" s="609"/>
      <c r="F42" s="2155"/>
      <c r="G42" s="2283"/>
      <c r="H42" s="610"/>
      <c r="I42" s="696"/>
      <c r="J42" s="24"/>
    </row>
    <row r="43" spans="2:10" s="9" customFormat="1" ht="12.75">
      <c r="B43" s="589">
        <v>15</v>
      </c>
      <c r="C43" s="609"/>
      <c r="D43" s="610"/>
      <c r="E43" s="609"/>
      <c r="F43" s="2155"/>
      <c r="G43" s="2283"/>
      <c r="H43" s="610"/>
      <c r="I43" s="696"/>
      <c r="J43" s="24"/>
    </row>
    <row r="44" spans="2:10" s="9" customFormat="1" ht="12.75">
      <c r="B44" s="589">
        <v>16</v>
      </c>
      <c r="C44" s="609"/>
      <c r="D44" s="610"/>
      <c r="E44" s="609"/>
      <c r="F44" s="2155"/>
      <c r="G44" s="2283"/>
      <c r="H44" s="610"/>
      <c r="I44" s="696"/>
      <c r="J44" s="24"/>
    </row>
    <row r="45" spans="2:10" s="9" customFormat="1" ht="12.75">
      <c r="B45" s="589">
        <v>17</v>
      </c>
      <c r="C45" s="609"/>
      <c r="D45" s="610"/>
      <c r="E45" s="609"/>
      <c r="F45" s="2155"/>
      <c r="G45" s="2283"/>
      <c r="H45" s="610"/>
      <c r="I45" s="696"/>
      <c r="J45" s="24"/>
    </row>
    <row r="46" spans="2:10" s="9" customFormat="1" ht="12.75">
      <c r="B46" s="589">
        <v>18</v>
      </c>
      <c r="C46" s="609"/>
      <c r="D46" s="610"/>
      <c r="E46" s="609"/>
      <c r="F46" s="2155"/>
      <c r="G46" s="2283"/>
      <c r="H46" s="610"/>
      <c r="I46" s="696"/>
      <c r="J46" s="24"/>
    </row>
    <row r="47" spans="2:10" s="9" customFormat="1" ht="12.75">
      <c r="B47" s="589">
        <v>19</v>
      </c>
      <c r="C47" s="609"/>
      <c r="D47" s="610"/>
      <c r="E47" s="609"/>
      <c r="F47" s="2155"/>
      <c r="G47" s="2283"/>
      <c r="H47" s="610"/>
      <c r="I47" s="696"/>
      <c r="J47" s="24"/>
    </row>
    <row r="48" spans="2:10" s="9" customFormat="1" ht="12.75">
      <c r="B48" s="589">
        <v>20</v>
      </c>
      <c r="C48" s="609"/>
      <c r="D48" s="610"/>
      <c r="E48" s="609"/>
      <c r="F48" s="2155"/>
      <c r="G48" s="2283"/>
      <c r="H48" s="610"/>
      <c r="I48" s="696"/>
      <c r="J48" s="24"/>
    </row>
    <row r="49" spans="2:10" s="9" customFormat="1" ht="12.75">
      <c r="B49" s="589">
        <v>21</v>
      </c>
      <c r="C49" s="609"/>
      <c r="D49" s="610"/>
      <c r="E49" s="609"/>
      <c r="F49" s="2155"/>
      <c r="G49" s="2283"/>
      <c r="H49" s="610"/>
      <c r="I49" s="696"/>
      <c r="J49" s="24"/>
    </row>
    <row r="50" spans="2:10" s="9" customFormat="1" ht="12.75">
      <c r="B50" s="589">
        <v>22</v>
      </c>
      <c r="C50" s="609"/>
      <c r="D50" s="610"/>
      <c r="E50" s="609"/>
      <c r="F50" s="2155"/>
      <c r="G50" s="2283"/>
      <c r="H50" s="610"/>
      <c r="I50" s="696"/>
      <c r="J50" s="24"/>
    </row>
    <row r="51" spans="2:10" s="9" customFormat="1" ht="12.75">
      <c r="B51" s="589">
        <v>23</v>
      </c>
      <c r="C51" s="609"/>
      <c r="D51" s="610"/>
      <c r="E51" s="609"/>
      <c r="F51" s="2155"/>
      <c r="G51" s="2283"/>
      <c r="H51" s="610"/>
      <c r="I51" s="696"/>
      <c r="J51" s="24"/>
    </row>
    <row r="52" spans="2:10" s="9" customFormat="1" ht="12.75">
      <c r="B52" s="589">
        <v>24</v>
      </c>
      <c r="C52" s="609"/>
      <c r="D52" s="610"/>
      <c r="E52" s="609"/>
      <c r="F52" s="2155"/>
      <c r="G52" s="2283"/>
      <c r="H52" s="610"/>
      <c r="I52" s="696"/>
      <c r="J52" s="24"/>
    </row>
    <row r="53" spans="2:10" s="9" customFormat="1" ht="12.75">
      <c r="B53" s="589">
        <v>25</v>
      </c>
      <c r="C53" s="609"/>
      <c r="D53" s="610"/>
      <c r="E53" s="609"/>
      <c r="F53" s="2155"/>
      <c r="G53" s="2283"/>
      <c r="H53" s="610"/>
      <c r="I53" s="696"/>
      <c r="J53" s="24"/>
    </row>
    <row r="54" spans="2:10" s="9" customFormat="1" ht="12.75">
      <c r="B54" s="589">
        <v>26</v>
      </c>
      <c r="C54" s="609"/>
      <c r="D54" s="610"/>
      <c r="E54" s="609"/>
      <c r="F54" s="2155"/>
      <c r="G54" s="2283"/>
      <c r="H54" s="610"/>
      <c r="I54" s="696"/>
      <c r="J54" s="24"/>
    </row>
    <row r="55" spans="2:10" s="9" customFormat="1" ht="12.75">
      <c r="B55" s="589">
        <v>27</v>
      </c>
      <c r="C55" s="609"/>
      <c r="D55" s="610"/>
      <c r="E55" s="609"/>
      <c r="F55" s="2155"/>
      <c r="G55" s="2283"/>
      <c r="H55" s="610"/>
      <c r="I55" s="696"/>
      <c r="J55" s="24"/>
    </row>
    <row r="56" spans="2:10" s="9" customFormat="1" ht="12.75">
      <c r="B56" s="589">
        <v>28</v>
      </c>
      <c r="C56" s="609"/>
      <c r="D56" s="610"/>
      <c r="E56" s="609"/>
      <c r="F56" s="2155"/>
      <c r="G56" s="2283"/>
      <c r="H56" s="610"/>
      <c r="I56" s="696"/>
      <c r="J56" s="24"/>
    </row>
    <row r="57" spans="2:10" s="9" customFormat="1" ht="12.75">
      <c r="B57" s="589">
        <v>29</v>
      </c>
      <c r="C57" s="609"/>
      <c r="D57" s="610"/>
      <c r="E57" s="609"/>
      <c r="F57" s="2155"/>
      <c r="G57" s="2283"/>
      <c r="H57" s="610"/>
      <c r="I57" s="696"/>
      <c r="J57" s="24"/>
    </row>
    <row r="58" spans="2:10" s="9" customFormat="1" ht="12.75">
      <c r="B58" s="589">
        <v>30</v>
      </c>
      <c r="C58" s="609"/>
      <c r="D58" s="610"/>
      <c r="E58" s="609"/>
      <c r="F58" s="2155"/>
      <c r="G58" s="2283"/>
      <c r="H58" s="610"/>
      <c r="I58" s="696"/>
      <c r="J58" s="24"/>
    </row>
    <row r="59" spans="2:10" s="9" customFormat="1" ht="12.75">
      <c r="B59" s="589">
        <v>31</v>
      </c>
      <c r="C59" s="655"/>
      <c r="D59" s="598"/>
      <c r="E59" s="655"/>
      <c r="F59" s="2155"/>
      <c r="G59" s="2283"/>
      <c r="H59" s="598"/>
      <c r="I59" s="697"/>
      <c r="J59" s="24"/>
    </row>
    <row r="60" spans="2:10" s="9" customFormat="1" ht="12.75">
      <c r="B60" s="589">
        <v>32</v>
      </c>
      <c r="C60" s="655"/>
      <c r="D60" s="598"/>
      <c r="E60" s="655"/>
      <c r="F60" s="2155"/>
      <c r="G60" s="2283"/>
      <c r="H60" s="598"/>
      <c r="I60" s="697"/>
      <c r="J60" s="24"/>
    </row>
    <row r="61" spans="2:10" s="9" customFormat="1" ht="12.75">
      <c r="B61" s="589">
        <v>33</v>
      </c>
      <c r="C61" s="689"/>
      <c r="D61" s="653"/>
      <c r="E61" s="689"/>
      <c r="F61" s="2299"/>
      <c r="G61" s="2300"/>
      <c r="H61" s="653"/>
      <c r="I61" s="698"/>
      <c r="J61" s="24"/>
    </row>
    <row r="62" spans="2:10" s="9" customFormat="1" ht="12.75">
      <c r="B62" s="589">
        <v>34</v>
      </c>
      <c r="C62" s="689"/>
      <c r="D62" s="691"/>
      <c r="E62" s="718"/>
      <c r="F62" s="2291"/>
      <c r="G62" s="2292"/>
      <c r="H62" s="691"/>
      <c r="I62" s="686"/>
      <c r="J62" s="24"/>
    </row>
    <row r="63" spans="2:10" s="9" customFormat="1" ht="12.75">
      <c r="B63" s="589">
        <v>35</v>
      </c>
      <c r="C63" s="635"/>
      <c r="D63" s="607"/>
      <c r="E63" s="635"/>
      <c r="F63" s="2297"/>
      <c r="G63" s="2298"/>
      <c r="H63" s="607"/>
      <c r="I63" s="608"/>
      <c r="J63" s="24"/>
    </row>
    <row r="64" spans="2:10" s="9" customFormat="1" ht="12.75">
      <c r="B64" s="589">
        <v>36</v>
      </c>
      <c r="C64" s="659" t="s">
        <v>940</v>
      </c>
      <c r="D64" s="614">
        <f>SUM(D29:D62)</f>
        <v>0</v>
      </c>
      <c r="E64" s="962"/>
      <c r="F64" s="2295">
        <f>SUM(F29:F62)</f>
        <v>0</v>
      </c>
      <c r="G64" s="2296">
        <f>SUM(G29:G62)</f>
        <v>0</v>
      </c>
      <c r="H64" s="614">
        <f>SUM(H29:H62)</f>
        <v>0</v>
      </c>
      <c r="I64" s="615">
        <f>SUM(I29:I62)</f>
        <v>0</v>
      </c>
      <c r="J64" s="24"/>
    </row>
    <row r="65" spans="2:10" s="9" customFormat="1" ht="21.75" customHeight="1" thickBot="1">
      <c r="B65" s="707"/>
      <c r="C65" s="708"/>
      <c r="D65" s="709"/>
      <c r="E65" s="709"/>
      <c r="F65" s="2293"/>
      <c r="G65" s="2294"/>
      <c r="H65" s="711"/>
      <c r="I65" s="672"/>
      <c r="J65" s="24"/>
    </row>
    <row r="66" spans="2:10" s="9" customFormat="1" ht="16.5" customHeight="1" thickTop="1">
      <c r="B66" s="957"/>
      <c r="C66" s="958"/>
      <c r="D66" s="959"/>
      <c r="E66" s="959"/>
      <c r="F66" s="959"/>
      <c r="G66" s="960"/>
      <c r="H66" s="960"/>
      <c r="I66" s="961"/>
    </row>
    <row r="67" spans="2:10" s="9" customFormat="1" ht="16.5" customHeight="1">
      <c r="B67" s="678"/>
      <c r="C67" s="675"/>
      <c r="D67" s="675"/>
      <c r="E67" s="675"/>
      <c r="F67" s="675"/>
      <c r="G67" s="676"/>
      <c r="H67" s="676"/>
      <c r="I67" s="677"/>
    </row>
    <row r="68" spans="2:10" s="9" customFormat="1" ht="16.5" customHeight="1">
      <c r="B68" s="678"/>
      <c r="C68" s="675"/>
      <c r="D68" s="675"/>
      <c r="E68" s="675"/>
      <c r="F68" s="675"/>
      <c r="G68" s="676"/>
      <c r="H68" s="676"/>
      <c r="I68" s="677"/>
    </row>
    <row r="69" spans="2:10" ht="16.5" customHeight="1" thickBot="1">
      <c r="B69" s="700"/>
      <c r="C69" s="759"/>
      <c r="D69" s="759"/>
      <c r="E69" s="759"/>
      <c r="F69" s="759"/>
      <c r="G69" s="760"/>
      <c r="H69" s="760"/>
      <c r="I69" s="761"/>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H55"/>
  <sheetViews>
    <sheetView topLeftCell="A19" workbookViewId="0">
      <selection activeCell="J27" sqref="J27"/>
    </sheetView>
  </sheetViews>
  <sheetFormatPr defaultColWidth="9.6640625" defaultRowHeight="16.5" customHeight="1"/>
  <cols>
    <col min="1" max="1" width="4.21875" style="2" customWidth="1"/>
    <col min="2" max="2" width="9.6640625" style="2" customWidth="1"/>
    <col min="3" max="3" width="33.5546875" style="2" customWidth="1"/>
    <col min="4" max="6" width="16.6640625" style="63" customWidth="1"/>
    <col min="7" max="7" width="17.3320312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F1" s="178" t="s">
        <v>958</v>
      </c>
      <c r="G1" s="520">
        <f>+'E-2'!$F$1</f>
        <v>43100</v>
      </c>
    </row>
    <row r="2" spans="2:8" ht="16.5" customHeight="1" thickTop="1">
      <c r="B2" s="2003" t="s">
        <v>281</v>
      </c>
      <c r="C2" s="2004"/>
      <c r="D2" s="2004"/>
      <c r="E2" s="2004"/>
      <c r="F2" s="2004"/>
      <c r="G2" s="2005"/>
      <c r="H2" s="28"/>
    </row>
    <row r="3" spans="2:8" ht="16.5" customHeight="1">
      <c r="B3" s="2175"/>
      <c r="C3" s="2176"/>
      <c r="D3" s="2176"/>
      <c r="E3" s="2176"/>
      <c r="F3" s="2176"/>
      <c r="G3" s="2177"/>
      <c r="H3" s="28"/>
    </row>
    <row r="4" spans="2:8" ht="16.5" customHeight="1" thickBot="1">
      <c r="B4" s="1851"/>
      <c r="C4" s="1725"/>
      <c r="D4" s="1725"/>
      <c r="E4" s="1725"/>
      <c r="F4" s="1725"/>
      <c r="G4" s="1726"/>
      <c r="H4" s="28"/>
    </row>
    <row r="5" spans="2:8" s="9" customFormat="1" ht="16.5" customHeight="1" thickTop="1">
      <c r="B5" s="1867" t="s">
        <v>959</v>
      </c>
      <c r="C5" s="2302" t="s">
        <v>286</v>
      </c>
      <c r="D5" s="2022" t="s">
        <v>287</v>
      </c>
      <c r="E5" s="2304" t="s">
        <v>288</v>
      </c>
      <c r="F5" s="2304" t="s">
        <v>289</v>
      </c>
      <c r="G5" s="2007" t="s">
        <v>290</v>
      </c>
      <c r="H5" s="24"/>
    </row>
    <row r="6" spans="2:8" s="9" customFormat="1" ht="16.5" customHeight="1">
      <c r="B6" s="1875"/>
      <c r="C6" s="2303"/>
      <c r="D6" s="2023"/>
      <c r="E6" s="2305"/>
      <c r="F6" s="2305"/>
      <c r="G6" s="2008"/>
      <c r="H6" s="24"/>
    </row>
    <row r="7" spans="2:8" s="9" customFormat="1" ht="16.5" customHeight="1" thickBot="1">
      <c r="B7" s="1868"/>
      <c r="C7" s="192" t="s">
        <v>1028</v>
      </c>
      <c r="D7" s="192" t="s">
        <v>1029</v>
      </c>
      <c r="E7" s="192" t="s">
        <v>1030</v>
      </c>
      <c r="F7" s="192" t="s">
        <v>1031</v>
      </c>
      <c r="G7" s="195" t="s">
        <v>1032</v>
      </c>
      <c r="H7" s="24"/>
    </row>
    <row r="8" spans="2:8" s="9" customFormat="1" ht="18.75" customHeight="1">
      <c r="B8" s="249">
        <v>1</v>
      </c>
      <c r="C8" s="272" t="s">
        <v>282</v>
      </c>
      <c r="D8" s="739"/>
      <c r="E8" s="739"/>
      <c r="F8" s="739"/>
      <c r="G8" s="963">
        <f>+D8+E8-F8</f>
        <v>0</v>
      </c>
      <c r="H8" s="24"/>
    </row>
    <row r="9" spans="2:8" s="9" customFormat="1" ht="18.75" customHeight="1">
      <c r="B9" s="86">
        <v>2</v>
      </c>
      <c r="C9" s="118" t="s">
        <v>283</v>
      </c>
      <c r="D9" s="456"/>
      <c r="E9" s="456"/>
      <c r="F9" s="456"/>
      <c r="G9" s="834">
        <f>+D9+E9-F9</f>
        <v>0</v>
      </c>
      <c r="H9" s="24"/>
    </row>
    <row r="10" spans="2:8" s="9" customFormat="1" ht="18.75" customHeight="1">
      <c r="B10" s="86">
        <v>3</v>
      </c>
      <c r="C10" s="118" t="s">
        <v>284</v>
      </c>
      <c r="D10" s="456"/>
      <c r="E10" s="456"/>
      <c r="F10" s="456"/>
      <c r="G10" s="834">
        <f>+D10+E10-F10</f>
        <v>0</v>
      </c>
      <c r="H10" s="24"/>
    </row>
    <row r="11" spans="2:8" s="9" customFormat="1" ht="18.75" customHeight="1">
      <c r="B11" s="86">
        <v>4</v>
      </c>
      <c r="C11" s="135" t="s">
        <v>285</v>
      </c>
      <c r="D11" s="468"/>
      <c r="E11" s="468"/>
      <c r="F11" s="468"/>
      <c r="G11" s="835">
        <f>+D11+E11-F11</f>
        <v>0</v>
      </c>
      <c r="H11" s="24"/>
    </row>
    <row r="12" spans="2:8" s="9" customFormat="1" ht="18.75" customHeight="1">
      <c r="B12" s="86">
        <v>5</v>
      </c>
      <c r="C12" s="135" t="s">
        <v>46</v>
      </c>
      <c r="D12" s="468"/>
      <c r="E12" s="468"/>
      <c r="F12" s="468"/>
      <c r="G12" s="835">
        <f>+D12+E12-F12</f>
        <v>0</v>
      </c>
      <c r="H12" s="29"/>
    </row>
    <row r="13" spans="2:8" s="9" customFormat="1" ht="18.75" customHeight="1">
      <c r="B13" s="86">
        <v>6</v>
      </c>
      <c r="C13" s="488"/>
      <c r="D13" s="468"/>
      <c r="E13" s="468"/>
      <c r="F13" s="468"/>
      <c r="G13" s="469"/>
      <c r="H13" s="24"/>
    </row>
    <row r="14" spans="2:8" s="9" customFormat="1" ht="18.75" customHeight="1">
      <c r="B14" s="86">
        <v>7</v>
      </c>
      <c r="C14" s="488"/>
      <c r="D14" s="468"/>
      <c r="E14" s="468"/>
      <c r="F14" s="468"/>
      <c r="G14" s="469"/>
      <c r="H14" s="24"/>
    </row>
    <row r="15" spans="2:8" s="9" customFormat="1" ht="18.75" customHeight="1">
      <c r="B15" s="86">
        <v>8</v>
      </c>
      <c r="C15" s="488"/>
      <c r="D15" s="468"/>
      <c r="E15" s="468"/>
      <c r="F15" s="468"/>
      <c r="G15" s="469"/>
      <c r="H15" s="24"/>
    </row>
    <row r="16" spans="2:8" s="9" customFormat="1" ht="18.75" customHeight="1">
      <c r="B16" s="86">
        <v>9</v>
      </c>
      <c r="C16" s="488"/>
      <c r="D16" s="452"/>
      <c r="E16" s="452"/>
      <c r="F16" s="452"/>
      <c r="G16" s="453"/>
      <c r="H16" s="24"/>
    </row>
    <row r="17" spans="2:8" s="9" customFormat="1" ht="18.75" customHeight="1">
      <c r="B17" s="86">
        <v>10</v>
      </c>
      <c r="C17" s="135" t="s">
        <v>940</v>
      </c>
      <c r="D17" s="468">
        <f>SUM(D8:D16)</f>
        <v>0</v>
      </c>
      <c r="E17" s="468">
        <f>SUM(E8:E16)</f>
        <v>0</v>
      </c>
      <c r="F17" s="468">
        <f>SUM(F8:F16)</f>
        <v>0</v>
      </c>
      <c r="G17" s="469">
        <f>SUM(G8:G16)</f>
        <v>0</v>
      </c>
      <c r="H17" s="24"/>
    </row>
    <row r="18" spans="2:8" s="9" customFormat="1" ht="18.75" customHeight="1" thickBot="1">
      <c r="B18" s="125"/>
      <c r="C18" s="255"/>
      <c r="D18" s="547"/>
      <c r="E18" s="173"/>
      <c r="F18" s="173"/>
      <c r="G18" s="208"/>
      <c r="H18" s="24"/>
    </row>
    <row r="19" spans="2:8" s="9" customFormat="1" ht="16.5" customHeight="1">
      <c r="B19" s="2301" t="s">
        <v>291</v>
      </c>
      <c r="C19" s="1723"/>
      <c r="D19" s="1723"/>
      <c r="E19" s="1723"/>
      <c r="F19" s="1723"/>
      <c r="G19" s="1724"/>
      <c r="H19" s="24"/>
    </row>
    <row r="20" spans="2:8" s="9" customFormat="1" ht="16.5" customHeight="1" thickBot="1">
      <c r="B20" s="1851"/>
      <c r="C20" s="1725"/>
      <c r="D20" s="1725"/>
      <c r="E20" s="1725"/>
      <c r="F20" s="1725"/>
      <c r="G20" s="1726"/>
      <c r="H20" s="24"/>
    </row>
    <row r="21" spans="2:8" s="9" customFormat="1" ht="16.5" customHeight="1" thickTop="1">
      <c r="B21" s="1867" t="s">
        <v>959</v>
      </c>
      <c r="C21" s="2049"/>
      <c r="D21" s="2004"/>
      <c r="E21" s="2004"/>
      <c r="F21" s="2050"/>
      <c r="G21" s="2007" t="s">
        <v>99</v>
      </c>
      <c r="H21" s="24"/>
    </row>
    <row r="22" spans="2:8" s="9" customFormat="1" ht="16.5" customHeight="1">
      <c r="B22" s="1875"/>
      <c r="C22" s="2009"/>
      <c r="D22" s="2176"/>
      <c r="E22" s="2176"/>
      <c r="F22" s="2010"/>
      <c r="G22" s="2008"/>
      <c r="H22" s="24"/>
    </row>
    <row r="23" spans="2:8" s="9" customFormat="1" ht="16.5" customHeight="1" thickBot="1">
      <c r="B23" s="1868"/>
      <c r="C23" s="1899" t="s">
        <v>1028</v>
      </c>
      <c r="D23" s="1900"/>
      <c r="E23" s="1900"/>
      <c r="F23" s="1901"/>
      <c r="G23" s="219" t="s">
        <v>1029</v>
      </c>
      <c r="H23" s="24"/>
    </row>
    <row r="24" spans="2:8" s="9" customFormat="1" ht="18.75" customHeight="1">
      <c r="B24" s="249">
        <v>1</v>
      </c>
      <c r="C24" s="2319" t="s">
        <v>292</v>
      </c>
      <c r="D24" s="2320"/>
      <c r="E24" s="2320"/>
      <c r="F24" s="2321"/>
      <c r="G24" s="1418">
        <v>841578</v>
      </c>
      <c r="H24" s="24"/>
    </row>
    <row r="25" spans="2:8" s="9" customFormat="1" ht="18.75" customHeight="1">
      <c r="B25" s="86">
        <v>2</v>
      </c>
      <c r="C25" s="2312" t="s">
        <v>293</v>
      </c>
      <c r="D25" s="2312"/>
      <c r="E25" s="2312"/>
      <c r="F25" s="2312"/>
      <c r="G25" s="1434"/>
      <c r="H25" s="24"/>
    </row>
    <row r="26" spans="2:8" s="9" customFormat="1" ht="18.75" customHeight="1">
      <c r="B26" s="86">
        <v>3</v>
      </c>
      <c r="C26" s="2312" t="s">
        <v>755</v>
      </c>
      <c r="D26" s="2312"/>
      <c r="E26" s="2312"/>
      <c r="F26" s="2312"/>
      <c r="G26" s="1416"/>
      <c r="H26" s="24"/>
    </row>
    <row r="27" spans="2:8" s="9" customFormat="1" ht="18.75" customHeight="1">
      <c r="B27" s="86">
        <v>4</v>
      </c>
      <c r="C27" s="2322"/>
      <c r="D27" s="2322"/>
      <c r="E27" s="2322"/>
      <c r="F27" s="2322"/>
      <c r="G27" s="1416"/>
      <c r="H27" s="24"/>
    </row>
    <row r="28" spans="2:8" s="9" customFormat="1" ht="18.75" customHeight="1">
      <c r="B28" s="86">
        <v>5</v>
      </c>
      <c r="C28" s="2322"/>
      <c r="D28" s="2322"/>
      <c r="E28" s="2322"/>
      <c r="F28" s="2322"/>
      <c r="G28" s="1416"/>
      <c r="H28" s="24"/>
    </row>
    <row r="29" spans="2:8" s="9" customFormat="1" ht="18.75" customHeight="1">
      <c r="B29" s="86">
        <v>6</v>
      </c>
      <c r="C29" s="2313" t="s">
        <v>294</v>
      </c>
      <c r="D29" s="2314"/>
      <c r="E29" s="2314"/>
      <c r="F29" s="2315"/>
      <c r="G29" s="1433">
        <f>+G25+G26+G27+G28</f>
        <v>0</v>
      </c>
      <c r="H29" s="24"/>
    </row>
    <row r="30" spans="2:8" s="9" customFormat="1" ht="18.75" customHeight="1">
      <c r="B30" s="86">
        <v>7</v>
      </c>
      <c r="C30" s="2316" t="s">
        <v>295</v>
      </c>
      <c r="D30" s="2317"/>
      <c r="E30" s="2317"/>
      <c r="F30" s="2318"/>
      <c r="G30" s="1434"/>
      <c r="H30" s="24"/>
    </row>
    <row r="31" spans="2:8" s="9" customFormat="1" ht="18.75" customHeight="1">
      <c r="B31" s="86">
        <v>8</v>
      </c>
      <c r="C31" s="2316" t="s">
        <v>296</v>
      </c>
      <c r="D31" s="2317"/>
      <c r="E31" s="2317"/>
      <c r="F31" s="2318"/>
      <c r="G31" s="525">
        <f>+G24+G29-G30</f>
        <v>841578</v>
      </c>
      <c r="H31" s="24"/>
    </row>
    <row r="32" spans="2:8" s="9" customFormat="1" ht="18.75" customHeight="1">
      <c r="B32" s="86">
        <v>9</v>
      </c>
      <c r="C32" s="2316" t="s">
        <v>297</v>
      </c>
      <c r="D32" s="2317"/>
      <c r="E32" s="2317"/>
      <c r="F32" s="2318"/>
      <c r="G32" s="1425">
        <v>19959</v>
      </c>
      <c r="H32" s="24"/>
    </row>
    <row r="33" spans="2:8" s="9" customFormat="1" ht="18.75" customHeight="1">
      <c r="B33" s="86">
        <v>10</v>
      </c>
      <c r="C33" s="2325"/>
      <c r="D33" s="2326"/>
      <c r="E33" s="2326"/>
      <c r="F33" s="2327"/>
      <c r="G33" s="1418"/>
      <c r="H33" s="24"/>
    </row>
    <row r="34" spans="2:8" s="9" customFormat="1" ht="18.75" customHeight="1" thickBot="1">
      <c r="B34" s="86">
        <v>11</v>
      </c>
      <c r="C34" s="2313" t="s">
        <v>298</v>
      </c>
      <c r="D34" s="2314"/>
      <c r="E34" s="2314"/>
      <c r="F34" s="2315"/>
      <c r="G34" s="555">
        <f>+G31-G32</f>
        <v>821619</v>
      </c>
      <c r="H34" s="24"/>
    </row>
    <row r="35" spans="2:8" s="9" customFormat="1" ht="18.75" customHeight="1" thickTop="1" thickBot="1">
      <c r="B35" s="125"/>
      <c r="C35" s="344"/>
      <c r="D35" s="336"/>
      <c r="E35" s="336"/>
      <c r="F35" s="336"/>
      <c r="G35" s="208"/>
      <c r="H35" s="24"/>
    </row>
    <row r="36" spans="2:8" s="9" customFormat="1" ht="16.5" customHeight="1">
      <c r="B36" s="2329" t="s">
        <v>299</v>
      </c>
      <c r="C36" s="2330"/>
      <c r="D36" s="2330"/>
      <c r="E36" s="2330"/>
      <c r="F36" s="2330"/>
      <c r="G36" s="2331"/>
      <c r="H36" s="24"/>
    </row>
    <row r="37" spans="2:8" s="9" customFormat="1" ht="16.5" customHeight="1" thickBot="1">
      <c r="B37" s="2332"/>
      <c r="C37" s="2333"/>
      <c r="D37" s="2333"/>
      <c r="E37" s="2333"/>
      <c r="F37" s="2333"/>
      <c r="G37" s="2334"/>
      <c r="H37" s="24"/>
    </row>
    <row r="38" spans="2:8" s="9" customFormat="1" ht="16.5" customHeight="1" thickTop="1">
      <c r="B38" s="1867" t="s">
        <v>959</v>
      </c>
      <c r="C38" s="2306" t="s">
        <v>300</v>
      </c>
      <c r="D38" s="2307"/>
      <c r="E38" s="2307"/>
      <c r="F38" s="2304" t="s">
        <v>301</v>
      </c>
      <c r="G38" s="2007" t="s">
        <v>302</v>
      </c>
      <c r="H38" s="24"/>
    </row>
    <row r="39" spans="2:8" s="9" customFormat="1" ht="16.5" customHeight="1">
      <c r="B39" s="1875"/>
      <c r="C39" s="2308"/>
      <c r="D39" s="2309"/>
      <c r="E39" s="2309"/>
      <c r="F39" s="2305"/>
      <c r="G39" s="2008"/>
      <c r="H39" s="24"/>
    </row>
    <row r="40" spans="2:8" s="9" customFormat="1" ht="16.5" customHeight="1" thickBot="1">
      <c r="B40" s="1868"/>
      <c r="C40" s="2310"/>
      <c r="D40" s="2311"/>
      <c r="E40" s="2311"/>
      <c r="F40" s="2328"/>
      <c r="G40" s="2335"/>
      <c r="H40" s="24"/>
    </row>
    <row r="41" spans="2:8" s="9" customFormat="1" ht="18.75" customHeight="1">
      <c r="B41" s="249">
        <v>12</v>
      </c>
      <c r="C41" s="1735"/>
      <c r="D41" s="2006"/>
      <c r="E41" s="1736"/>
      <c r="F41" s="964"/>
      <c r="G41" s="965"/>
      <c r="H41" s="24"/>
    </row>
    <row r="42" spans="2:8" s="9" customFormat="1" ht="18.75" customHeight="1">
      <c r="B42" s="86">
        <v>13</v>
      </c>
      <c r="C42" s="1717"/>
      <c r="D42" s="1750"/>
      <c r="E42" s="1718"/>
      <c r="F42" s="486"/>
      <c r="G42" s="730"/>
      <c r="H42" s="24"/>
    </row>
    <row r="43" spans="2:8" s="9" customFormat="1" ht="18.75" customHeight="1">
      <c r="B43" s="86">
        <v>14</v>
      </c>
      <c r="C43" s="1717"/>
      <c r="D43" s="1750"/>
      <c r="E43" s="1718"/>
      <c r="F43" s="486"/>
      <c r="G43" s="730"/>
      <c r="H43" s="24"/>
    </row>
    <row r="44" spans="2:8" s="9" customFormat="1" ht="18.75" customHeight="1">
      <c r="B44" s="86">
        <v>15</v>
      </c>
      <c r="C44" s="1717"/>
      <c r="D44" s="1750"/>
      <c r="E44" s="1718"/>
      <c r="F44" s="486"/>
      <c r="G44" s="730"/>
      <c r="H44" s="85"/>
    </row>
    <row r="45" spans="2:8" s="9" customFormat="1" ht="18.75" customHeight="1">
      <c r="B45" s="86">
        <v>16</v>
      </c>
      <c r="C45" s="1717"/>
      <c r="D45" s="1750"/>
      <c r="E45" s="1718"/>
      <c r="F45" s="486"/>
      <c r="G45" s="730"/>
    </row>
    <row r="46" spans="2:8" s="9" customFormat="1" ht="18.75" customHeight="1">
      <c r="B46" s="86">
        <v>17</v>
      </c>
      <c r="C46" s="1717"/>
      <c r="D46" s="1750"/>
      <c r="E46" s="1718"/>
      <c r="F46" s="486"/>
      <c r="G46" s="730"/>
    </row>
    <row r="47" spans="2:8" s="9" customFormat="1" ht="18.75" customHeight="1">
      <c r="B47" s="86">
        <v>18</v>
      </c>
      <c r="C47" s="1717"/>
      <c r="D47" s="1750"/>
      <c r="E47" s="1718"/>
      <c r="F47" s="486"/>
      <c r="G47" s="730"/>
    </row>
    <row r="48" spans="2:8" s="9" customFormat="1" ht="18.75" customHeight="1">
      <c r="B48" s="86">
        <v>19</v>
      </c>
      <c r="C48" s="1717"/>
      <c r="D48" s="1750"/>
      <c r="E48" s="1718"/>
      <c r="F48" s="486"/>
      <c r="G48" s="730"/>
    </row>
    <row r="49" spans="2:7" s="9" customFormat="1" ht="18.75" customHeight="1">
      <c r="B49" s="86">
        <v>20</v>
      </c>
      <c r="C49" s="1717"/>
      <c r="D49" s="1750"/>
      <c r="E49" s="1718"/>
      <c r="F49" s="486"/>
      <c r="G49" s="730"/>
    </row>
    <row r="50" spans="2:7" s="9" customFormat="1" ht="18.75" customHeight="1">
      <c r="B50" s="86">
        <v>21</v>
      </c>
      <c r="C50" s="1717"/>
      <c r="D50" s="1750"/>
      <c r="E50" s="1718"/>
      <c r="F50" s="486"/>
      <c r="G50" s="730"/>
    </row>
    <row r="51" spans="2:7" s="9" customFormat="1" ht="18.75" customHeight="1">
      <c r="B51" s="86">
        <v>22</v>
      </c>
      <c r="C51" s="2323"/>
      <c r="D51" s="2324"/>
      <c r="E51" s="2324"/>
      <c r="F51" s="345"/>
      <c r="G51" s="147"/>
    </row>
    <row r="52" spans="2:7" s="9" customFormat="1" ht="18.75" customHeight="1" thickBot="1">
      <c r="B52" s="86">
        <v>23</v>
      </c>
      <c r="C52" s="1921" t="s">
        <v>303</v>
      </c>
      <c r="D52" s="1922"/>
      <c r="E52" s="1922"/>
      <c r="F52" s="327"/>
      <c r="G52" s="555">
        <f>SUM(G41:G51)</f>
        <v>0</v>
      </c>
    </row>
    <row r="53" spans="2:7" s="9" customFormat="1" ht="18.75" customHeight="1" thickTop="1" thickBot="1">
      <c r="B53" s="125"/>
      <c r="C53" s="344"/>
      <c r="D53" s="137"/>
      <c r="E53" s="137"/>
      <c r="F53" s="114"/>
      <c r="G53" s="208"/>
    </row>
    <row r="54" spans="2:7" ht="16.5" customHeight="1" thickBot="1">
      <c r="B54" s="61"/>
      <c r="C54" s="62"/>
      <c r="D54" s="67"/>
      <c r="E54" s="67"/>
      <c r="F54" s="67"/>
      <c r="G54" s="220"/>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H61"/>
  <sheetViews>
    <sheetView topLeftCell="A10" workbookViewId="0">
      <selection activeCell="J33" sqref="J33"/>
    </sheetView>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F1" s="178" t="s">
        <v>958</v>
      </c>
      <c r="G1" s="520">
        <f>+'E-2'!$F$1</f>
        <v>43100</v>
      </c>
    </row>
    <row r="2" spans="2:8" ht="16.5" customHeight="1" thickTop="1">
      <c r="B2" s="2236" t="s">
        <v>409</v>
      </c>
      <c r="C2" s="2237"/>
      <c r="D2" s="2237"/>
      <c r="E2" s="2237"/>
      <c r="F2" s="2237"/>
      <c r="G2" s="2238"/>
      <c r="H2" s="28"/>
    </row>
    <row r="3" spans="2:8" ht="16.5" customHeight="1">
      <c r="B3" s="2239"/>
      <c r="C3" s="2240"/>
      <c r="D3" s="2240"/>
      <c r="E3" s="2240"/>
      <c r="F3" s="2240"/>
      <c r="G3" s="2241"/>
      <c r="H3" s="28"/>
    </row>
    <row r="4" spans="2:8" ht="16.5" customHeight="1" thickBot="1">
      <c r="B4" s="2341"/>
      <c r="C4" s="2342"/>
      <c r="D4" s="2342"/>
      <c r="E4" s="2342"/>
      <c r="F4" s="2342"/>
      <c r="G4" s="2343"/>
      <c r="H4" s="28"/>
    </row>
    <row r="5" spans="2:8" s="9" customFormat="1" ht="16.5" customHeight="1" thickTop="1">
      <c r="B5" s="2344" t="s">
        <v>304</v>
      </c>
      <c r="C5" s="2345"/>
      <c r="D5" s="2345"/>
      <c r="E5" s="2345"/>
      <c r="F5" s="2345"/>
      <c r="G5" s="2346"/>
      <c r="H5" s="24"/>
    </row>
    <row r="6" spans="2:8" s="9" customFormat="1" ht="16.5" customHeight="1">
      <c r="B6" s="2347"/>
      <c r="C6" s="2348"/>
      <c r="D6" s="2348"/>
      <c r="E6" s="2348"/>
      <c r="F6" s="2348"/>
      <c r="G6" s="2349"/>
      <c r="H6" s="24"/>
    </row>
    <row r="7" spans="2:8" s="9" customFormat="1" ht="16.5" customHeight="1">
      <c r="B7" s="2347"/>
      <c r="C7" s="2348"/>
      <c r="D7" s="2348"/>
      <c r="E7" s="2348"/>
      <c r="F7" s="2348"/>
      <c r="G7" s="2349"/>
      <c r="H7" s="24"/>
    </row>
    <row r="8" spans="2:8" s="9" customFormat="1" ht="16.5" customHeight="1">
      <c r="B8" s="2347" t="s">
        <v>408</v>
      </c>
      <c r="C8" s="2348"/>
      <c r="D8" s="2348"/>
      <c r="E8" s="2348"/>
      <c r="F8" s="2348"/>
      <c r="G8" s="2349"/>
      <c r="H8" s="24"/>
    </row>
    <row r="9" spans="2:8" s="9" customFormat="1" ht="16.5" customHeight="1">
      <c r="B9" s="2347"/>
      <c r="C9" s="2348"/>
      <c r="D9" s="2348"/>
      <c r="E9" s="2348"/>
      <c r="F9" s="2348"/>
      <c r="G9" s="2349"/>
      <c r="H9" s="24"/>
    </row>
    <row r="10" spans="2:8" s="9" customFormat="1" ht="16.5" customHeight="1">
      <c r="B10" s="2347"/>
      <c r="C10" s="2348"/>
      <c r="D10" s="2348"/>
      <c r="E10" s="2348"/>
      <c r="F10" s="2348"/>
      <c r="G10" s="2349"/>
      <c r="H10" s="24"/>
    </row>
    <row r="11" spans="2:8" s="9" customFormat="1" ht="16.5" customHeight="1" thickBot="1">
      <c r="B11" s="446"/>
      <c r="C11" s="966"/>
      <c r="D11" s="838"/>
      <c r="E11" s="966"/>
      <c r="F11" s="966"/>
      <c r="G11" s="967"/>
      <c r="H11" s="24"/>
    </row>
    <row r="12" spans="2:8" s="9" customFormat="1" ht="16.5" customHeight="1">
      <c r="B12" s="2350" t="s">
        <v>959</v>
      </c>
      <c r="C12" s="2355"/>
      <c r="D12" s="2356"/>
      <c r="E12" s="2357"/>
      <c r="F12" s="2351" t="s">
        <v>305</v>
      </c>
      <c r="G12" s="2353" t="s">
        <v>259</v>
      </c>
      <c r="H12" s="24"/>
    </row>
    <row r="13" spans="2:8" s="9" customFormat="1" ht="16.5" customHeight="1">
      <c r="B13" s="1875"/>
      <c r="C13" s="2358"/>
      <c r="D13" s="2134"/>
      <c r="E13" s="2359"/>
      <c r="F13" s="2352"/>
      <c r="G13" s="2354"/>
      <c r="H13" s="24"/>
    </row>
    <row r="14" spans="2:8" s="9" customFormat="1" ht="16.5" customHeight="1" thickBot="1">
      <c r="B14" s="1868"/>
      <c r="C14" s="2360" t="s">
        <v>1028</v>
      </c>
      <c r="D14" s="2361"/>
      <c r="E14" s="2362"/>
      <c r="F14" s="192" t="s">
        <v>1029</v>
      </c>
      <c r="G14" s="219" t="s">
        <v>1030</v>
      </c>
      <c r="H14" s="24"/>
    </row>
    <row r="15" spans="2:8" s="9" customFormat="1" ht="16.5" customHeight="1">
      <c r="B15" s="249">
        <v>1</v>
      </c>
      <c r="C15" s="2053" t="s">
        <v>306</v>
      </c>
      <c r="D15" s="2336"/>
      <c r="E15" s="2054"/>
      <c r="F15" s="969"/>
      <c r="G15" s="741"/>
      <c r="H15" s="24"/>
    </row>
    <row r="16" spans="2:8" s="9" customFormat="1" ht="16.5" customHeight="1">
      <c r="B16" s="216">
        <v>2</v>
      </c>
      <c r="C16" s="1702" t="s">
        <v>307</v>
      </c>
      <c r="D16" s="1656"/>
      <c r="E16" s="1924"/>
      <c r="F16" s="831"/>
      <c r="G16" s="824"/>
      <c r="H16" s="29"/>
    </row>
    <row r="17" spans="2:8" s="9" customFormat="1" ht="16.5" customHeight="1">
      <c r="B17" s="86">
        <v>3</v>
      </c>
      <c r="C17" s="2337" t="s">
        <v>313</v>
      </c>
      <c r="D17" s="2338"/>
      <c r="E17" s="2339"/>
      <c r="F17" s="971"/>
      <c r="G17" s="463"/>
      <c r="H17" s="24"/>
    </row>
    <row r="18" spans="2:8" s="9" customFormat="1" ht="16.5" customHeight="1">
      <c r="B18" s="216">
        <v>4</v>
      </c>
      <c r="C18" s="1761"/>
      <c r="D18" s="1762"/>
      <c r="E18" s="2340"/>
      <c r="F18" s="486"/>
      <c r="G18" s="463"/>
      <c r="H18" s="24"/>
    </row>
    <row r="19" spans="2:8" s="9" customFormat="1" ht="16.5" customHeight="1">
      <c r="B19" s="86">
        <v>5</v>
      </c>
      <c r="C19" s="1761"/>
      <c r="D19" s="1762"/>
      <c r="E19" s="2340"/>
      <c r="F19" s="486"/>
      <c r="G19" s="469"/>
      <c r="H19" s="24"/>
    </row>
    <row r="20" spans="2:8" s="9" customFormat="1" ht="16.5" customHeight="1">
      <c r="B20" s="216">
        <v>6</v>
      </c>
      <c r="C20" s="1761"/>
      <c r="D20" s="1762"/>
      <c r="E20" s="2340"/>
      <c r="F20" s="486"/>
      <c r="G20" s="469"/>
      <c r="H20" s="24"/>
    </row>
    <row r="21" spans="2:8" s="9" customFormat="1" ht="16.5" customHeight="1">
      <c r="B21" s="86">
        <v>7</v>
      </c>
      <c r="C21" s="1761"/>
      <c r="D21" s="1762"/>
      <c r="E21" s="2340"/>
      <c r="F21" s="486"/>
      <c r="G21" s="469"/>
      <c r="H21" s="24"/>
    </row>
    <row r="22" spans="2:8" s="9" customFormat="1" ht="16.5" customHeight="1">
      <c r="B22" s="216">
        <v>8</v>
      </c>
      <c r="C22" s="1761"/>
      <c r="D22" s="1762"/>
      <c r="E22" s="2340"/>
      <c r="F22" s="486"/>
      <c r="G22" s="469"/>
      <c r="H22" s="24"/>
    </row>
    <row r="23" spans="2:8" s="9" customFormat="1" ht="16.5" customHeight="1">
      <c r="B23" s="86">
        <v>9</v>
      </c>
      <c r="C23" s="1702"/>
      <c r="D23" s="1656"/>
      <c r="E23" s="1924"/>
      <c r="F23" s="833"/>
      <c r="G23" s="455"/>
      <c r="H23" s="24"/>
    </row>
    <row r="24" spans="2:8" s="9" customFormat="1" ht="16.5" customHeight="1">
      <c r="B24" s="216">
        <v>10</v>
      </c>
      <c r="C24" s="1859" t="s">
        <v>308</v>
      </c>
      <c r="D24" s="1860"/>
      <c r="E24" s="2363"/>
      <c r="F24" s="964"/>
      <c r="G24" s="459"/>
      <c r="H24" s="24"/>
    </row>
    <row r="25" spans="2:8" s="9" customFormat="1" ht="16.5" customHeight="1">
      <c r="B25" s="86">
        <v>11</v>
      </c>
      <c r="C25" s="2364"/>
      <c r="D25" s="2365"/>
      <c r="E25" s="2366"/>
      <c r="F25" s="970"/>
      <c r="G25" s="455"/>
      <c r="H25" s="24"/>
    </row>
    <row r="26" spans="2:8" s="9" customFormat="1" ht="16.5" customHeight="1">
      <c r="B26" s="216">
        <v>12</v>
      </c>
      <c r="C26" s="1761"/>
      <c r="D26" s="1762"/>
      <c r="E26" s="2340"/>
      <c r="F26" s="568"/>
      <c r="G26" s="453"/>
      <c r="H26" s="24"/>
    </row>
    <row r="27" spans="2:8" s="9" customFormat="1" ht="16.5" customHeight="1">
      <c r="B27" s="86">
        <v>13</v>
      </c>
      <c r="C27" s="1761"/>
      <c r="D27" s="1762"/>
      <c r="E27" s="2340"/>
      <c r="F27" s="486"/>
      <c r="G27" s="469"/>
      <c r="H27" s="24"/>
    </row>
    <row r="28" spans="2:8" s="9" customFormat="1" ht="16.5" customHeight="1">
      <c r="B28" s="216">
        <v>14</v>
      </c>
      <c r="C28" s="1761"/>
      <c r="D28" s="1762"/>
      <c r="E28" s="2340"/>
      <c r="F28" s="487"/>
      <c r="G28" s="467"/>
      <c r="H28" s="24"/>
    </row>
    <row r="29" spans="2:8" s="9" customFormat="1" ht="16.5" customHeight="1">
      <c r="B29" s="86">
        <v>15</v>
      </c>
      <c r="C29" s="1761"/>
      <c r="D29" s="1762"/>
      <c r="E29" s="2340"/>
      <c r="F29" s="486"/>
      <c r="G29" s="469"/>
      <c r="H29" s="24"/>
    </row>
    <row r="30" spans="2:8" s="9" customFormat="1" ht="16.5" customHeight="1">
      <c r="B30" s="216">
        <v>16</v>
      </c>
      <c r="C30" s="1702"/>
      <c r="D30" s="1656"/>
      <c r="E30" s="1924"/>
      <c r="F30" s="964"/>
      <c r="G30" s="459"/>
      <c r="H30" s="24"/>
    </row>
    <row r="31" spans="2:8" s="9" customFormat="1" ht="16.5" customHeight="1">
      <c r="B31" s="86">
        <v>17</v>
      </c>
      <c r="C31" s="2384" t="s">
        <v>309</v>
      </c>
      <c r="D31" s="2385"/>
      <c r="E31" s="2386"/>
      <c r="F31" s="964"/>
      <c r="G31" s="459"/>
      <c r="H31" s="24"/>
    </row>
    <row r="32" spans="2:8" s="9" customFormat="1" ht="16.5" customHeight="1">
      <c r="B32" s="216">
        <v>18</v>
      </c>
      <c r="C32" s="2364"/>
      <c r="D32" s="2365"/>
      <c r="E32" s="2366"/>
      <c r="F32" s="568"/>
      <c r="G32" s="453"/>
      <c r="H32" s="24"/>
    </row>
    <row r="33" spans="2:8" s="9" customFormat="1" ht="16.5" customHeight="1">
      <c r="B33" s="86">
        <v>19</v>
      </c>
      <c r="C33" s="2380"/>
      <c r="D33" s="2381"/>
      <c r="E33" s="2382"/>
      <c r="F33" s="480"/>
      <c r="G33" s="453"/>
      <c r="H33" s="24"/>
    </row>
    <row r="34" spans="2:8" s="9" customFormat="1" ht="16.5" customHeight="1">
      <c r="B34" s="216">
        <v>20</v>
      </c>
      <c r="C34" s="2367"/>
      <c r="D34" s="2368"/>
      <c r="E34" s="2369"/>
      <c r="F34" s="480"/>
      <c r="G34" s="457"/>
      <c r="H34" s="24"/>
    </row>
    <row r="35" spans="2:8" s="9" customFormat="1" ht="16.5" customHeight="1">
      <c r="B35" s="86">
        <v>21</v>
      </c>
      <c r="C35" s="2367"/>
      <c r="D35" s="2368"/>
      <c r="E35" s="2369"/>
      <c r="F35" s="486"/>
      <c r="G35" s="469"/>
      <c r="H35" s="24"/>
    </row>
    <row r="36" spans="2:8" s="9" customFormat="1" ht="16.5" customHeight="1">
      <c r="B36" s="216">
        <v>22</v>
      </c>
      <c r="C36" s="2380"/>
      <c r="D36" s="2381"/>
      <c r="E36" s="2382"/>
      <c r="F36" s="480"/>
      <c r="G36" s="457"/>
      <c r="H36" s="24"/>
    </row>
    <row r="37" spans="2:8" s="9" customFormat="1" ht="16.5" customHeight="1">
      <c r="B37" s="86">
        <v>23</v>
      </c>
      <c r="C37" s="1852"/>
      <c r="D37" s="1664"/>
      <c r="E37" s="2383"/>
      <c r="F37" s="964"/>
      <c r="G37" s="459"/>
      <c r="H37" s="24"/>
    </row>
    <row r="38" spans="2:8" s="9" customFormat="1" ht="16.5" customHeight="1">
      <c r="B38" s="216">
        <v>24</v>
      </c>
      <c r="C38" s="2384" t="s">
        <v>310</v>
      </c>
      <c r="D38" s="2385"/>
      <c r="E38" s="2386"/>
      <c r="F38" s="964"/>
      <c r="G38" s="459"/>
      <c r="H38" s="24"/>
    </row>
    <row r="39" spans="2:8" s="9" customFormat="1" ht="16.5" customHeight="1">
      <c r="B39" s="86">
        <v>25</v>
      </c>
      <c r="C39" s="2377"/>
      <c r="D39" s="2378"/>
      <c r="E39" s="2379"/>
      <c r="F39" s="568"/>
      <c r="G39" s="453"/>
      <c r="H39" s="24"/>
    </row>
    <row r="40" spans="2:8" s="9" customFormat="1" ht="16.5" customHeight="1">
      <c r="B40" s="216">
        <v>26</v>
      </c>
      <c r="C40" s="2380"/>
      <c r="D40" s="2381"/>
      <c r="E40" s="2382"/>
      <c r="F40" s="480"/>
      <c r="G40" s="453"/>
      <c r="H40" s="24"/>
    </row>
    <row r="41" spans="2:8" s="9" customFormat="1" ht="16.5" customHeight="1">
      <c r="B41" s="86">
        <v>27</v>
      </c>
      <c r="C41" s="2380"/>
      <c r="D41" s="2381"/>
      <c r="E41" s="2382"/>
      <c r="F41" s="480"/>
      <c r="G41" s="457"/>
      <c r="H41" s="24"/>
    </row>
    <row r="42" spans="2:8" s="9" customFormat="1" ht="16.5" customHeight="1">
      <c r="B42" s="216">
        <v>28</v>
      </c>
      <c r="C42" s="2380"/>
      <c r="D42" s="2381"/>
      <c r="E42" s="2382"/>
      <c r="F42" s="480"/>
      <c r="G42" s="457"/>
      <c r="H42" s="24"/>
    </row>
    <row r="43" spans="2:8" s="9" customFormat="1" ht="16.5" customHeight="1">
      <c r="B43" s="86">
        <v>29</v>
      </c>
      <c r="C43" s="1761"/>
      <c r="D43" s="1762"/>
      <c r="E43" s="2340"/>
      <c r="F43" s="486"/>
      <c r="G43" s="469"/>
      <c r="H43" s="24"/>
    </row>
    <row r="44" spans="2:8" s="9" customFormat="1" ht="16.5" customHeight="1">
      <c r="B44" s="216">
        <v>30</v>
      </c>
      <c r="C44" s="1702"/>
      <c r="D44" s="1656"/>
      <c r="E44" s="1924"/>
      <c r="F44" s="833"/>
      <c r="G44" s="455"/>
      <c r="H44" s="85"/>
    </row>
    <row r="45" spans="2:8" s="9" customFormat="1" ht="16.5" customHeight="1">
      <c r="B45" s="86">
        <v>31</v>
      </c>
      <c r="C45" s="2374" t="s">
        <v>311</v>
      </c>
      <c r="D45" s="2375"/>
      <c r="E45" s="2376"/>
      <c r="F45" s="568"/>
      <c r="G45" s="453"/>
    </row>
    <row r="46" spans="2:8" s="9" customFormat="1" ht="16.5" customHeight="1">
      <c r="B46" s="972">
        <v>32</v>
      </c>
      <c r="C46" s="2372"/>
      <c r="D46" s="2372"/>
      <c r="E46" s="2373"/>
      <c r="F46" s="964"/>
      <c r="G46" s="459"/>
    </row>
    <row r="47" spans="2:8" s="9" customFormat="1" ht="16.5" customHeight="1">
      <c r="B47" s="130">
        <v>33</v>
      </c>
      <c r="C47" s="2372" t="s">
        <v>312</v>
      </c>
      <c r="D47" s="2372"/>
      <c r="E47" s="2373"/>
      <c r="F47" s="964"/>
      <c r="G47" s="459"/>
    </row>
    <row r="48" spans="2:8" s="9" customFormat="1" ht="16.5" customHeight="1">
      <c r="B48" s="130"/>
      <c r="C48" s="2370"/>
      <c r="D48" s="2370"/>
      <c r="E48" s="2371"/>
      <c r="F48" s="964"/>
      <c r="G48" s="965"/>
    </row>
    <row r="49" spans="2:7" s="9" customFormat="1" ht="16.5" customHeight="1">
      <c r="B49" s="130"/>
      <c r="C49" s="2370"/>
      <c r="D49" s="2370"/>
      <c r="E49" s="2371"/>
      <c r="F49" s="174"/>
      <c r="G49" s="205"/>
    </row>
    <row r="50" spans="2:7" s="9" customFormat="1" ht="16.5" customHeight="1">
      <c r="B50" s="130"/>
      <c r="C50" s="2370"/>
      <c r="D50" s="2370"/>
      <c r="E50" s="2371"/>
      <c r="F50" s="174"/>
      <c r="G50" s="205"/>
    </row>
    <row r="51" spans="2:7" s="9" customFormat="1" ht="16.5" customHeight="1">
      <c r="B51" s="130"/>
      <c r="C51" s="2370"/>
      <c r="D51" s="2370"/>
      <c r="E51" s="2371"/>
      <c r="F51" s="174"/>
      <c r="G51" s="205"/>
    </row>
    <row r="52" spans="2:7" s="9" customFormat="1" ht="16.5" customHeight="1">
      <c r="B52" s="130"/>
      <c r="C52" s="2370"/>
      <c r="D52" s="2370"/>
      <c r="E52" s="2371"/>
      <c r="F52" s="174"/>
      <c r="G52" s="205"/>
    </row>
    <row r="53" spans="2:7" s="9" customFormat="1" ht="16.5" customHeight="1">
      <c r="B53" s="130"/>
      <c r="C53" s="2370"/>
      <c r="D53" s="2370"/>
      <c r="E53" s="2371"/>
      <c r="F53" s="174"/>
      <c r="G53" s="205"/>
    </row>
    <row r="54" spans="2:7" s="9" customFormat="1" ht="16.5" customHeight="1">
      <c r="B54" s="130"/>
      <c r="C54" s="2370"/>
      <c r="D54" s="2370"/>
      <c r="E54" s="2371"/>
      <c r="F54" s="174"/>
      <c r="G54" s="205"/>
    </row>
    <row r="55" spans="2:7" s="9" customFormat="1" ht="16.5" customHeight="1">
      <c r="B55" s="130"/>
      <c r="C55" s="2370"/>
      <c r="D55" s="2370"/>
      <c r="E55" s="2371"/>
      <c r="F55" s="174"/>
      <c r="G55" s="169"/>
    </row>
    <row r="56" spans="2:7" s="9" customFormat="1" ht="16.5" customHeight="1">
      <c r="B56" s="130"/>
      <c r="C56" s="2370"/>
      <c r="D56" s="2370"/>
      <c r="E56" s="2371"/>
      <c r="F56" s="174"/>
      <c r="G56" s="169"/>
    </row>
    <row r="57" spans="2:7" s="9" customFormat="1" ht="16.5" customHeight="1">
      <c r="B57" s="130"/>
      <c r="C57" s="2370"/>
      <c r="D57" s="2370"/>
      <c r="E57" s="2371"/>
      <c r="F57" s="174"/>
      <c r="G57" s="169"/>
    </row>
    <row r="58" spans="2:7" s="9" customFormat="1" ht="16.5" customHeight="1">
      <c r="B58" s="973"/>
      <c r="C58" s="2370"/>
      <c r="D58" s="2370"/>
      <c r="E58" s="2371"/>
      <c r="F58" s="174"/>
      <c r="G58" s="169"/>
    </row>
    <row r="59" spans="2:7" s="9" customFormat="1" ht="16.5" customHeight="1">
      <c r="B59" s="973"/>
      <c r="C59" s="2370"/>
      <c r="D59" s="2370"/>
      <c r="E59" s="2371"/>
      <c r="F59" s="174"/>
      <c r="G59" s="169"/>
    </row>
    <row r="60" spans="2:7" ht="16.5" customHeight="1" thickBot="1">
      <c r="B60" s="131"/>
      <c r="C60" s="2387"/>
      <c r="D60" s="2387"/>
      <c r="E60" s="2388"/>
      <c r="F60" s="968"/>
      <c r="G60" s="220"/>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H58"/>
  <sheetViews>
    <sheetView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F1" s="178" t="s">
        <v>958</v>
      </c>
      <c r="G1" s="520">
        <f>+'E-2'!$F$1</f>
        <v>43100</v>
      </c>
    </row>
    <row r="2" spans="2:8" ht="21.75" customHeight="1" thickTop="1">
      <c r="B2" s="2389" t="s">
        <v>314</v>
      </c>
      <c r="C2" s="2390"/>
      <c r="D2" s="2390"/>
      <c r="E2" s="2390"/>
      <c r="F2" s="2390"/>
      <c r="G2" s="2391"/>
      <c r="H2" s="28"/>
    </row>
    <row r="3" spans="2:8" ht="24" customHeight="1" thickBot="1">
      <c r="B3" s="2392"/>
      <c r="C3" s="2393"/>
      <c r="D3" s="2393"/>
      <c r="E3" s="2393"/>
      <c r="F3" s="2393"/>
      <c r="G3" s="2394"/>
      <c r="H3" s="28"/>
    </row>
    <row r="4" spans="2:8" s="9" customFormat="1" ht="16.5" customHeight="1" thickTop="1">
      <c r="B4" s="974"/>
      <c r="C4" s="975"/>
      <c r="D4" s="976"/>
      <c r="E4" s="975"/>
      <c r="F4" s="975"/>
      <c r="G4" s="977"/>
      <c r="H4" s="24"/>
    </row>
    <row r="5" spans="2:8" s="399" customFormat="1" ht="24" customHeight="1">
      <c r="B5" s="2395" t="s">
        <v>410</v>
      </c>
      <c r="C5" s="2396"/>
      <c r="D5" s="2396"/>
      <c r="E5" s="2396"/>
      <c r="F5" s="2396"/>
      <c r="G5" s="2397"/>
      <c r="H5" s="400"/>
    </row>
    <row r="6" spans="2:8" s="399" customFormat="1" ht="24" customHeight="1">
      <c r="B6" s="2398"/>
      <c r="C6" s="2399"/>
      <c r="D6" s="2399"/>
      <c r="E6" s="2399"/>
      <c r="F6" s="2399"/>
      <c r="G6" s="2397"/>
      <c r="H6" s="400"/>
    </row>
    <row r="7" spans="2:8" s="399" customFormat="1" ht="24" customHeight="1">
      <c r="B7" s="2398"/>
      <c r="C7" s="2399"/>
      <c r="D7" s="2399"/>
      <c r="E7" s="2399"/>
      <c r="F7" s="2399"/>
      <c r="G7" s="2397"/>
      <c r="H7" s="400"/>
    </row>
    <row r="8" spans="2:8" s="399" customFormat="1" ht="24" customHeight="1">
      <c r="B8" s="2398"/>
      <c r="C8" s="2399"/>
      <c r="D8" s="2399"/>
      <c r="E8" s="2399"/>
      <c r="F8" s="2399"/>
      <c r="G8" s="2397"/>
      <c r="H8" s="400"/>
    </row>
    <row r="9" spans="2:8" s="9" customFormat="1" ht="16.5" customHeight="1">
      <c r="B9" s="259"/>
      <c r="C9" s="270"/>
      <c r="D9" s="342"/>
      <c r="E9" s="270"/>
      <c r="F9" s="270"/>
      <c r="G9" s="346"/>
      <c r="H9" s="24"/>
    </row>
    <row r="10" spans="2:8" s="9" customFormat="1" ht="16.5" customHeight="1">
      <c r="B10" s="328" t="s">
        <v>315</v>
      </c>
      <c r="C10" s="260"/>
      <c r="D10" s="260"/>
      <c r="E10" s="260"/>
      <c r="F10" s="260"/>
      <c r="G10" s="261"/>
      <c r="H10" s="24"/>
    </row>
    <row r="11" spans="2:8" s="9" customFormat="1" ht="16.5" customHeight="1">
      <c r="B11" s="2400"/>
      <c r="C11" s="2401"/>
      <c r="D11" s="2401"/>
      <c r="E11" s="2401"/>
      <c r="F11" s="2401"/>
      <c r="G11" s="2402"/>
      <c r="H11" s="24"/>
    </row>
    <row r="12" spans="2:8" s="9" customFormat="1" ht="16.5" customHeight="1">
      <c r="B12" s="2400"/>
      <c r="C12" s="2401"/>
      <c r="D12" s="2401"/>
      <c r="E12" s="2401"/>
      <c r="F12" s="2401"/>
      <c r="G12" s="2402"/>
      <c r="H12" s="24"/>
    </row>
    <row r="13" spans="2:8" s="9" customFormat="1" ht="16.5" customHeight="1">
      <c r="B13" s="2400"/>
      <c r="C13" s="2401"/>
      <c r="D13" s="2401"/>
      <c r="E13" s="2401"/>
      <c r="F13" s="2401"/>
      <c r="G13" s="2402"/>
      <c r="H13" s="24"/>
    </row>
    <row r="14" spans="2:8" s="9" customFormat="1" ht="16.5" customHeight="1">
      <c r="B14" s="2400"/>
      <c r="C14" s="2401"/>
      <c r="D14" s="2401"/>
      <c r="E14" s="2401"/>
      <c r="F14" s="2401"/>
      <c r="G14" s="2402"/>
      <c r="H14" s="24"/>
    </row>
    <row r="15" spans="2:8" s="9" customFormat="1" ht="16.5" customHeight="1">
      <c r="B15" s="2400"/>
      <c r="C15" s="2401"/>
      <c r="D15" s="2401"/>
      <c r="E15" s="2401"/>
      <c r="F15" s="2401"/>
      <c r="G15" s="2402"/>
      <c r="H15" s="29"/>
    </row>
    <row r="16" spans="2:8" s="9" customFormat="1" ht="16.5" customHeight="1">
      <c r="B16" s="2400"/>
      <c r="C16" s="2401"/>
      <c r="D16" s="2401"/>
      <c r="E16" s="2401"/>
      <c r="F16" s="2401"/>
      <c r="G16" s="2402"/>
      <c r="H16" s="24"/>
    </row>
    <row r="17" spans="2:8" s="9" customFormat="1" ht="16.5" customHeight="1">
      <c r="B17" s="2400"/>
      <c r="C17" s="2401"/>
      <c r="D17" s="2401"/>
      <c r="E17" s="2401"/>
      <c r="F17" s="2401"/>
      <c r="G17" s="2402"/>
      <c r="H17" s="24"/>
    </row>
    <row r="18" spans="2:8" s="9" customFormat="1" ht="16.5" customHeight="1">
      <c r="B18" s="2400"/>
      <c r="C18" s="2401"/>
      <c r="D18" s="2401"/>
      <c r="E18" s="2401"/>
      <c r="F18" s="2401"/>
      <c r="G18" s="2402"/>
      <c r="H18" s="24"/>
    </row>
    <row r="19" spans="2:8" s="9" customFormat="1" ht="16.5" customHeight="1">
      <c r="B19" s="2400"/>
      <c r="C19" s="2401"/>
      <c r="D19" s="2401"/>
      <c r="E19" s="2401"/>
      <c r="F19" s="2401"/>
      <c r="G19" s="2402"/>
      <c r="H19" s="24"/>
    </row>
    <row r="20" spans="2:8" s="9" customFormat="1" ht="16.5" customHeight="1" thickBot="1">
      <c r="B20" s="2400"/>
      <c r="C20" s="2401"/>
      <c r="D20" s="2401"/>
      <c r="E20" s="2401"/>
      <c r="F20" s="2401"/>
      <c r="G20" s="2402"/>
      <c r="H20" s="24"/>
    </row>
    <row r="21" spans="2:8" s="9" customFormat="1" ht="16.5" customHeight="1" thickBot="1">
      <c r="B21" s="2406" t="s">
        <v>316</v>
      </c>
      <c r="C21" s="2407"/>
      <c r="D21" s="2407"/>
      <c r="E21" s="2407"/>
      <c r="F21" s="2408"/>
      <c r="G21" s="347" t="s">
        <v>259</v>
      </c>
      <c r="H21" s="24"/>
    </row>
    <row r="22" spans="2:8" s="9" customFormat="1" ht="16.5" customHeight="1">
      <c r="B22" s="2409"/>
      <c r="C22" s="2410"/>
      <c r="D22" s="2410"/>
      <c r="E22" s="2410"/>
      <c r="F22" s="2411"/>
      <c r="G22" s="261"/>
      <c r="H22" s="24"/>
    </row>
    <row r="23" spans="2:8" s="9" customFormat="1" ht="16.5" customHeight="1">
      <c r="B23" s="2403"/>
      <c r="C23" s="2404"/>
      <c r="D23" s="2404"/>
      <c r="E23" s="2404"/>
      <c r="F23" s="2405"/>
      <c r="G23" s="267"/>
      <c r="H23" s="24"/>
    </row>
    <row r="24" spans="2:8" s="9" customFormat="1" ht="16.5" customHeight="1">
      <c r="B24" s="2403"/>
      <c r="C24" s="2404"/>
      <c r="D24" s="2404"/>
      <c r="E24" s="2404"/>
      <c r="F24" s="2405"/>
      <c r="G24" s="267"/>
      <c r="H24" s="24"/>
    </row>
    <row r="25" spans="2:8" s="9" customFormat="1" ht="16.5" customHeight="1">
      <c r="B25" s="2403"/>
      <c r="C25" s="2404"/>
      <c r="D25" s="2404"/>
      <c r="E25" s="2404"/>
      <c r="F25" s="2405"/>
      <c r="G25" s="267"/>
      <c r="H25" s="24"/>
    </row>
    <row r="26" spans="2:8" s="9" customFormat="1" ht="16.5" customHeight="1">
      <c r="B26" s="2403"/>
      <c r="C26" s="2404"/>
      <c r="D26" s="2404"/>
      <c r="E26" s="2404"/>
      <c r="F26" s="2405"/>
      <c r="G26" s="267"/>
      <c r="H26" s="24"/>
    </row>
    <row r="27" spans="2:8" s="9" customFormat="1" ht="16.5" customHeight="1">
      <c r="B27" s="2403"/>
      <c r="C27" s="2404"/>
      <c r="D27" s="2404"/>
      <c r="E27" s="2404"/>
      <c r="F27" s="2405"/>
      <c r="G27" s="267"/>
      <c r="H27" s="24"/>
    </row>
    <row r="28" spans="2:8" s="9" customFormat="1" ht="16.5" customHeight="1">
      <c r="B28" s="2403"/>
      <c r="C28" s="2404"/>
      <c r="D28" s="2404"/>
      <c r="E28" s="2404"/>
      <c r="F28" s="2405"/>
      <c r="G28" s="267"/>
      <c r="H28" s="24"/>
    </row>
    <row r="29" spans="2:8" s="9" customFormat="1" ht="16.5" customHeight="1">
      <c r="B29" s="2403"/>
      <c r="C29" s="2404"/>
      <c r="D29" s="2404"/>
      <c r="E29" s="2404"/>
      <c r="F29" s="2405"/>
      <c r="G29" s="267"/>
      <c r="H29" s="24"/>
    </row>
    <row r="30" spans="2:8" s="9" customFormat="1" ht="16.5" customHeight="1">
      <c r="B30" s="2403"/>
      <c r="C30" s="2404"/>
      <c r="D30" s="2404"/>
      <c r="E30" s="2404"/>
      <c r="F30" s="2405"/>
      <c r="G30" s="267"/>
      <c r="H30" s="24"/>
    </row>
    <row r="31" spans="2:8" s="9" customFormat="1" ht="16.5" customHeight="1">
      <c r="B31" s="2403"/>
      <c r="C31" s="2404"/>
      <c r="D31" s="2404"/>
      <c r="E31" s="2404"/>
      <c r="F31" s="2405"/>
      <c r="G31" s="267"/>
      <c r="H31" s="24"/>
    </row>
    <row r="32" spans="2:8" s="9" customFormat="1" ht="16.5" customHeight="1">
      <c r="B32" s="2403"/>
      <c r="C32" s="2404"/>
      <c r="D32" s="2404"/>
      <c r="E32" s="2404"/>
      <c r="F32" s="2405"/>
      <c r="G32" s="267"/>
      <c r="H32" s="24"/>
    </row>
    <row r="33" spans="2:8" s="9" customFormat="1" ht="16.5" customHeight="1">
      <c r="B33" s="2403"/>
      <c r="C33" s="2404"/>
      <c r="D33" s="2404"/>
      <c r="E33" s="2404"/>
      <c r="F33" s="2405"/>
      <c r="G33" s="267"/>
      <c r="H33" s="24"/>
    </row>
    <row r="34" spans="2:8" s="9" customFormat="1" ht="16.5" customHeight="1">
      <c r="B34" s="2403"/>
      <c r="C34" s="2404"/>
      <c r="D34" s="2404"/>
      <c r="E34" s="2404"/>
      <c r="F34" s="2405"/>
      <c r="G34" s="267"/>
      <c r="H34" s="24"/>
    </row>
    <row r="35" spans="2:8" s="9" customFormat="1" ht="16.5" customHeight="1">
      <c r="B35" s="2403"/>
      <c r="C35" s="2404"/>
      <c r="D35" s="2404"/>
      <c r="E35" s="2404"/>
      <c r="F35" s="2405"/>
      <c r="G35" s="267"/>
      <c r="H35" s="24"/>
    </row>
    <row r="36" spans="2:8" s="9" customFormat="1" ht="16.5" customHeight="1">
      <c r="B36" s="2403"/>
      <c r="C36" s="2404"/>
      <c r="D36" s="2404"/>
      <c r="E36" s="2404"/>
      <c r="F36" s="2405"/>
      <c r="G36" s="267"/>
      <c r="H36" s="24"/>
    </row>
    <row r="37" spans="2:8" s="9" customFormat="1" ht="16.5" customHeight="1">
      <c r="B37" s="2403"/>
      <c r="C37" s="2404"/>
      <c r="D37" s="2404"/>
      <c r="E37" s="2404"/>
      <c r="F37" s="2405"/>
      <c r="G37" s="267"/>
      <c r="H37" s="24"/>
    </row>
    <row r="38" spans="2:8" s="9" customFormat="1" ht="16.5" customHeight="1">
      <c r="B38" s="2403"/>
      <c r="C38" s="2404"/>
      <c r="D38" s="2404"/>
      <c r="E38" s="2404"/>
      <c r="F38" s="2405"/>
      <c r="G38" s="267"/>
      <c r="H38" s="24"/>
    </row>
    <row r="39" spans="2:8" s="9" customFormat="1" ht="16.5" customHeight="1">
      <c r="B39" s="2403"/>
      <c r="C39" s="2404"/>
      <c r="D39" s="2404"/>
      <c r="E39" s="2404"/>
      <c r="F39" s="2405"/>
      <c r="G39" s="267"/>
      <c r="H39" s="24"/>
    </row>
    <row r="40" spans="2:8" s="9" customFormat="1" ht="16.5" customHeight="1">
      <c r="B40" s="2403"/>
      <c r="C40" s="2404"/>
      <c r="D40" s="2404"/>
      <c r="E40" s="2404"/>
      <c r="F40" s="2405"/>
      <c r="G40" s="267"/>
      <c r="H40" s="24"/>
    </row>
    <row r="41" spans="2:8" s="9" customFormat="1" ht="16.5" customHeight="1">
      <c r="B41" s="2403"/>
      <c r="C41" s="2404"/>
      <c r="D41" s="2404"/>
      <c r="E41" s="2404"/>
      <c r="F41" s="2405"/>
      <c r="G41" s="267"/>
      <c r="H41" s="24"/>
    </row>
    <row r="42" spans="2:8" s="9" customFormat="1" ht="16.5" customHeight="1">
      <c r="B42" s="2403"/>
      <c r="C42" s="2404"/>
      <c r="D42" s="2404"/>
      <c r="E42" s="2404"/>
      <c r="F42" s="2405"/>
      <c r="G42" s="267"/>
      <c r="H42" s="24"/>
    </row>
    <row r="43" spans="2:8" s="9" customFormat="1" ht="16.5" customHeight="1">
      <c r="B43" s="2403"/>
      <c r="C43" s="2404"/>
      <c r="D43" s="2404"/>
      <c r="E43" s="2404"/>
      <c r="F43" s="2405"/>
      <c r="G43" s="267"/>
      <c r="H43" s="85"/>
    </row>
    <row r="44" spans="2:8" s="9" customFormat="1" ht="16.5" customHeight="1">
      <c r="B44" s="2403"/>
      <c r="C44" s="2404"/>
      <c r="D44" s="2404"/>
      <c r="E44" s="2404"/>
      <c r="F44" s="2405"/>
      <c r="G44" s="267"/>
    </row>
    <row r="45" spans="2:8" s="9" customFormat="1" ht="16.5" customHeight="1">
      <c r="B45" s="2403"/>
      <c r="C45" s="2404"/>
      <c r="D45" s="2404"/>
      <c r="E45" s="2404"/>
      <c r="F45" s="2405"/>
      <c r="G45" s="267"/>
    </row>
    <row r="46" spans="2:8" s="9" customFormat="1" ht="16.5" customHeight="1">
      <c r="B46" s="2403"/>
      <c r="C46" s="2404"/>
      <c r="D46" s="2404"/>
      <c r="E46" s="2404"/>
      <c r="F46" s="2405"/>
      <c r="G46" s="267"/>
    </row>
    <row r="47" spans="2:8" s="9" customFormat="1" ht="16.5" customHeight="1">
      <c r="B47" s="2403"/>
      <c r="C47" s="2404"/>
      <c r="D47" s="2404"/>
      <c r="E47" s="2404"/>
      <c r="F47" s="2405"/>
      <c r="G47" s="267"/>
    </row>
    <row r="48" spans="2:8" s="9" customFormat="1" ht="16.5" customHeight="1">
      <c r="B48" s="2403"/>
      <c r="C48" s="2404"/>
      <c r="D48" s="2404"/>
      <c r="E48" s="2404"/>
      <c r="F48" s="2405"/>
      <c r="G48" s="267"/>
    </row>
    <row r="49" spans="2:7" s="9" customFormat="1" ht="16.5" customHeight="1">
      <c r="B49" s="2403"/>
      <c r="C49" s="2404"/>
      <c r="D49" s="2404"/>
      <c r="E49" s="2404"/>
      <c r="F49" s="2405"/>
      <c r="G49" s="267"/>
    </row>
    <row r="50" spans="2:7" s="9" customFormat="1" ht="16.5" customHeight="1">
      <c r="B50" s="2403"/>
      <c r="C50" s="2404"/>
      <c r="D50" s="2404"/>
      <c r="E50" s="2404"/>
      <c r="F50" s="2405"/>
      <c r="G50" s="267"/>
    </row>
    <row r="51" spans="2:7" s="9" customFormat="1" ht="16.5" customHeight="1">
      <c r="B51" s="2403"/>
      <c r="C51" s="2404"/>
      <c r="D51" s="2404"/>
      <c r="E51" s="2404"/>
      <c r="F51" s="2405"/>
      <c r="G51" s="267"/>
    </row>
    <row r="52" spans="2:7" s="9" customFormat="1" ht="16.5" customHeight="1">
      <c r="B52" s="2403"/>
      <c r="C52" s="2404"/>
      <c r="D52" s="2404"/>
      <c r="E52" s="2404"/>
      <c r="F52" s="2405"/>
      <c r="G52" s="267"/>
    </row>
    <row r="53" spans="2:7" s="9" customFormat="1" ht="16.5" customHeight="1">
      <c r="B53" s="2403"/>
      <c r="C53" s="2404"/>
      <c r="D53" s="2404"/>
      <c r="E53" s="2404"/>
      <c r="F53" s="2405"/>
      <c r="G53" s="267"/>
    </row>
    <row r="54" spans="2:7" s="9" customFormat="1" ht="16.5" customHeight="1">
      <c r="B54" s="2403"/>
      <c r="C54" s="2404"/>
      <c r="D54" s="2404"/>
      <c r="E54" s="2404"/>
      <c r="F54" s="2405"/>
      <c r="G54" s="267"/>
    </row>
    <row r="55" spans="2:7" s="9" customFormat="1" ht="16.5" customHeight="1">
      <c r="B55" s="2403"/>
      <c r="C55" s="2404"/>
      <c r="D55" s="2404"/>
      <c r="E55" s="2404"/>
      <c r="F55" s="2405"/>
      <c r="G55" s="267"/>
    </row>
    <row r="56" spans="2:7" s="9" customFormat="1" ht="16.5" customHeight="1">
      <c r="B56" s="2403"/>
      <c r="C56" s="2404"/>
      <c r="D56" s="2404"/>
      <c r="E56" s="2404"/>
      <c r="F56" s="2405"/>
      <c r="G56" s="267"/>
    </row>
    <row r="57" spans="2:7" ht="16.5" customHeight="1" thickBot="1">
      <c r="B57" s="283"/>
      <c r="C57" s="284"/>
      <c r="D57" s="284"/>
      <c r="E57" s="285"/>
      <c r="F57" s="348"/>
      <c r="G57" s="286"/>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F58"/>
  <sheetViews>
    <sheetView workbookViewId="0"/>
  </sheetViews>
  <sheetFormatPr defaultColWidth="9.6640625" defaultRowHeight="12.75"/>
  <cols>
    <col min="1" max="1" width="4.21875" style="2" customWidth="1"/>
    <col min="2" max="2" width="34.21875" style="2" customWidth="1"/>
    <col min="3" max="3" width="8.44140625" style="63" customWidth="1"/>
    <col min="4" max="4" width="34.21875" style="2" customWidth="1"/>
    <col min="5" max="5" width="8.44140625" style="63" customWidth="1"/>
    <col min="6" max="6" width="2.5546875" style="2" customWidth="1"/>
    <col min="7" max="16384" width="9.6640625" style="2"/>
  </cols>
  <sheetData>
    <row r="1" spans="2:6" ht="13.5" thickBot="1"/>
    <row r="2" spans="2:6" ht="15" customHeight="1" thickTop="1">
      <c r="B2" s="1599" t="s">
        <v>768</v>
      </c>
      <c r="C2" s="1600"/>
      <c r="D2" s="1600"/>
      <c r="E2" s="1601"/>
    </row>
    <row r="3" spans="2:6" ht="15" customHeight="1">
      <c r="B3" s="1602"/>
      <c r="C3" s="1603"/>
      <c r="D3" s="1603"/>
      <c r="E3" s="1604"/>
    </row>
    <row r="4" spans="2:6" ht="34.5" customHeight="1" thickBot="1">
      <c r="B4" s="1605"/>
      <c r="C4" s="1606"/>
      <c r="D4" s="1606"/>
      <c r="E4" s="1607"/>
      <c r="F4" s="51"/>
    </row>
    <row r="5" spans="2:6" ht="21.75" customHeight="1" thickTop="1" thickBot="1">
      <c r="B5" s="391" t="s">
        <v>769</v>
      </c>
      <c r="C5" s="392" t="s">
        <v>770</v>
      </c>
      <c r="D5" s="393" t="s">
        <v>769</v>
      </c>
      <c r="E5" s="394" t="s">
        <v>770</v>
      </c>
      <c r="F5" s="51"/>
    </row>
    <row r="6" spans="2:6" ht="24" customHeight="1">
      <c r="B6" s="1591" t="s">
        <v>771</v>
      </c>
      <c r="C6" s="1592"/>
      <c r="D6" s="1592"/>
      <c r="E6" s="1593"/>
      <c r="F6" s="51"/>
    </row>
    <row r="7" spans="2:6" ht="20.25" customHeight="1" thickBot="1">
      <c r="B7" s="1594"/>
      <c r="C7" s="1595"/>
      <c r="D7" s="1595"/>
      <c r="E7" s="1596"/>
      <c r="F7" s="51"/>
    </row>
    <row r="8" spans="2:6">
      <c r="B8" s="52"/>
      <c r="C8" s="65"/>
      <c r="D8" s="56"/>
      <c r="E8" s="395"/>
      <c r="F8" s="51"/>
    </row>
    <row r="9" spans="2:6">
      <c r="B9" s="53" t="s">
        <v>772</v>
      </c>
      <c r="C9" s="57" t="s">
        <v>773</v>
      </c>
      <c r="D9" s="55" t="s">
        <v>774</v>
      </c>
      <c r="E9" s="58" t="s">
        <v>775</v>
      </c>
      <c r="F9" s="51"/>
    </row>
    <row r="10" spans="2:6">
      <c r="B10" s="53" t="s">
        <v>776</v>
      </c>
      <c r="C10" s="57" t="s">
        <v>777</v>
      </c>
      <c r="D10" s="55" t="s">
        <v>778</v>
      </c>
      <c r="E10" s="58" t="s">
        <v>779</v>
      </c>
      <c r="F10" s="51"/>
    </row>
    <row r="11" spans="2:6">
      <c r="B11" s="53" t="s">
        <v>780</v>
      </c>
      <c r="C11" s="57" t="s">
        <v>781</v>
      </c>
      <c r="D11" s="55" t="s">
        <v>782</v>
      </c>
      <c r="E11" s="58" t="s">
        <v>783</v>
      </c>
      <c r="F11" s="51"/>
    </row>
    <row r="12" spans="2:6" ht="13.5" thickBot="1">
      <c r="B12" s="53"/>
      <c r="C12" s="57"/>
      <c r="D12" s="55"/>
      <c r="E12" s="58"/>
      <c r="F12" s="51"/>
    </row>
    <row r="13" spans="2:6" ht="19.5" customHeight="1">
      <c r="B13" s="1591" t="s">
        <v>784</v>
      </c>
      <c r="C13" s="1592"/>
      <c r="D13" s="1592"/>
      <c r="E13" s="1597"/>
      <c r="F13" s="51"/>
    </row>
    <row r="14" spans="2:6" ht="23.25" customHeight="1" thickBot="1">
      <c r="B14" s="1594"/>
      <c r="C14" s="1595"/>
      <c r="D14" s="1595"/>
      <c r="E14" s="1598"/>
      <c r="F14" s="51"/>
    </row>
    <row r="15" spans="2:6">
      <c r="B15" s="53"/>
      <c r="C15" s="66"/>
      <c r="D15" s="55"/>
      <c r="E15" s="58"/>
      <c r="F15" s="51"/>
    </row>
    <row r="16" spans="2:6">
      <c r="B16" s="53" t="s">
        <v>785</v>
      </c>
      <c r="C16" s="57"/>
      <c r="D16" s="55" t="s">
        <v>786</v>
      </c>
      <c r="E16" s="58" t="s">
        <v>787</v>
      </c>
      <c r="F16" s="51"/>
    </row>
    <row r="17" spans="2:6" ht="15" customHeight="1">
      <c r="B17" s="53" t="s">
        <v>788</v>
      </c>
      <c r="C17" s="57" t="s">
        <v>789</v>
      </c>
      <c r="D17" s="55" t="s">
        <v>790</v>
      </c>
      <c r="E17" s="58" t="s">
        <v>791</v>
      </c>
      <c r="F17" s="51"/>
    </row>
    <row r="18" spans="2:6">
      <c r="B18" s="53" t="s">
        <v>792</v>
      </c>
      <c r="C18" s="57"/>
      <c r="D18" s="55" t="s">
        <v>793</v>
      </c>
      <c r="E18" s="58"/>
      <c r="F18" s="51"/>
    </row>
    <row r="19" spans="2:6" ht="15" customHeight="1">
      <c r="B19" s="53" t="s">
        <v>794</v>
      </c>
      <c r="C19" s="57" t="s">
        <v>795</v>
      </c>
      <c r="D19" s="55" t="s">
        <v>796</v>
      </c>
      <c r="E19" s="58" t="s">
        <v>791</v>
      </c>
      <c r="F19" s="51"/>
    </row>
    <row r="20" spans="2:6" ht="15" customHeight="1">
      <c r="B20" s="53" t="s">
        <v>797</v>
      </c>
      <c r="C20" s="57" t="s">
        <v>798</v>
      </c>
      <c r="D20" s="55" t="s">
        <v>799</v>
      </c>
      <c r="E20" s="58" t="s">
        <v>800</v>
      </c>
      <c r="F20" s="51"/>
    </row>
    <row r="21" spans="2:6">
      <c r="B21" s="53" t="s">
        <v>801</v>
      </c>
      <c r="C21" s="57" t="s">
        <v>802</v>
      </c>
      <c r="D21" s="55" t="s">
        <v>803</v>
      </c>
      <c r="E21" s="58" t="s">
        <v>804</v>
      </c>
      <c r="F21" s="51"/>
    </row>
    <row r="22" spans="2:6">
      <c r="B22" s="53" t="s">
        <v>805</v>
      </c>
      <c r="C22" s="57" t="s">
        <v>806</v>
      </c>
      <c r="D22" s="55" t="s">
        <v>807</v>
      </c>
      <c r="E22" s="58" t="s">
        <v>804</v>
      </c>
      <c r="F22" s="51"/>
    </row>
    <row r="23" spans="2:6">
      <c r="B23" s="53" t="s">
        <v>808</v>
      </c>
      <c r="C23" s="57" t="s">
        <v>809</v>
      </c>
      <c r="D23" s="55" t="s">
        <v>823</v>
      </c>
      <c r="E23" s="58" t="s">
        <v>804</v>
      </c>
      <c r="F23" s="51"/>
    </row>
    <row r="24" spans="2:6">
      <c r="B24" s="53" t="s">
        <v>824</v>
      </c>
      <c r="C24" s="57" t="s">
        <v>809</v>
      </c>
      <c r="D24" s="55" t="s">
        <v>825</v>
      </c>
      <c r="E24" s="58" t="s">
        <v>826</v>
      </c>
      <c r="F24" s="51"/>
    </row>
    <row r="25" spans="2:6">
      <c r="B25" s="53" t="s">
        <v>827</v>
      </c>
      <c r="C25" s="57" t="s">
        <v>828</v>
      </c>
      <c r="D25" s="55" t="s">
        <v>829</v>
      </c>
      <c r="E25" s="58" t="s">
        <v>830</v>
      </c>
      <c r="F25" s="51"/>
    </row>
    <row r="26" spans="2:6" ht="15" customHeight="1">
      <c r="B26" s="53" t="s">
        <v>831</v>
      </c>
      <c r="C26" s="57" t="s">
        <v>828</v>
      </c>
      <c r="D26" s="55" t="s">
        <v>832</v>
      </c>
      <c r="E26" s="58" t="s">
        <v>830</v>
      </c>
      <c r="F26" s="51"/>
    </row>
    <row r="27" spans="2:6" ht="15" customHeight="1">
      <c r="B27" s="53" t="s">
        <v>833</v>
      </c>
      <c r="C27" s="57" t="s">
        <v>834</v>
      </c>
      <c r="D27" s="55" t="s">
        <v>835</v>
      </c>
      <c r="E27" s="58" t="s">
        <v>836</v>
      </c>
      <c r="F27" s="51"/>
    </row>
    <row r="28" spans="2:6">
      <c r="B28" s="53" t="s">
        <v>837</v>
      </c>
      <c r="C28" s="57" t="s">
        <v>834</v>
      </c>
      <c r="D28" s="55" t="s">
        <v>838</v>
      </c>
      <c r="E28" s="58" t="s">
        <v>836</v>
      </c>
      <c r="F28" s="51"/>
    </row>
    <row r="29" spans="2:6">
      <c r="B29" s="53" t="s">
        <v>839</v>
      </c>
      <c r="C29" s="57" t="s">
        <v>840</v>
      </c>
      <c r="D29" s="55" t="s">
        <v>841</v>
      </c>
      <c r="E29" s="58" t="s">
        <v>842</v>
      </c>
      <c r="F29" s="51"/>
    </row>
    <row r="30" spans="2:6" ht="15" customHeight="1">
      <c r="B30" s="53" t="s">
        <v>843</v>
      </c>
      <c r="C30" s="57" t="s">
        <v>844</v>
      </c>
      <c r="D30" s="55" t="s">
        <v>845</v>
      </c>
      <c r="E30" s="58" t="s">
        <v>842</v>
      </c>
      <c r="F30" s="51"/>
    </row>
    <row r="31" spans="2:6" ht="15" customHeight="1">
      <c r="B31" s="53" t="s">
        <v>846</v>
      </c>
      <c r="C31" s="57"/>
      <c r="D31" s="55" t="s">
        <v>847</v>
      </c>
      <c r="E31" s="58"/>
      <c r="F31" s="51"/>
    </row>
    <row r="32" spans="2:6" ht="15" customHeight="1">
      <c r="B32" s="53" t="s">
        <v>851</v>
      </c>
      <c r="C32" s="57" t="s">
        <v>852</v>
      </c>
      <c r="D32" s="55" t="s">
        <v>853</v>
      </c>
      <c r="E32" s="58"/>
      <c r="F32" s="51"/>
    </row>
    <row r="33" spans="2:6">
      <c r="B33" s="53" t="s">
        <v>854</v>
      </c>
      <c r="C33" s="57"/>
      <c r="D33" s="55" t="s">
        <v>856</v>
      </c>
      <c r="E33" s="58" t="s">
        <v>842</v>
      </c>
      <c r="F33" s="51"/>
    </row>
    <row r="34" spans="2:6" ht="15" customHeight="1">
      <c r="B34" s="53" t="s">
        <v>851</v>
      </c>
      <c r="C34" s="57" t="s">
        <v>852</v>
      </c>
      <c r="D34" s="55" t="s">
        <v>857</v>
      </c>
      <c r="E34" s="58"/>
      <c r="F34" s="51"/>
    </row>
    <row r="35" spans="2:6" ht="15" customHeight="1">
      <c r="B35" s="53" t="s">
        <v>858</v>
      </c>
      <c r="C35" s="57" t="s">
        <v>859</v>
      </c>
      <c r="D35" s="55" t="s">
        <v>860</v>
      </c>
      <c r="E35" s="58"/>
      <c r="F35" s="51"/>
    </row>
    <row r="36" spans="2:6">
      <c r="B36" s="53" t="s">
        <v>861</v>
      </c>
      <c r="C36" s="57" t="s">
        <v>859</v>
      </c>
      <c r="D36" s="55" t="s">
        <v>862</v>
      </c>
      <c r="E36" s="58" t="s">
        <v>863</v>
      </c>
      <c r="F36" s="51"/>
    </row>
    <row r="37" spans="2:6">
      <c r="B37" s="53" t="s">
        <v>864</v>
      </c>
      <c r="C37" s="57" t="s">
        <v>865</v>
      </c>
      <c r="D37" s="55" t="s">
        <v>866</v>
      </c>
      <c r="E37" s="58"/>
      <c r="F37" s="51"/>
    </row>
    <row r="38" spans="2:6">
      <c r="B38" s="53" t="s">
        <v>867</v>
      </c>
      <c r="C38" s="57" t="s">
        <v>865</v>
      </c>
      <c r="D38" s="55" t="s">
        <v>868</v>
      </c>
      <c r="E38" s="58"/>
      <c r="F38" s="51"/>
    </row>
    <row r="39" spans="2:6">
      <c r="B39" s="53" t="s">
        <v>869</v>
      </c>
      <c r="C39" s="57"/>
      <c r="D39" s="55" t="s">
        <v>870</v>
      </c>
      <c r="E39" s="58" t="s">
        <v>875</v>
      </c>
      <c r="F39" s="51"/>
    </row>
    <row r="40" spans="2:6">
      <c r="B40" s="53" t="s">
        <v>876</v>
      </c>
      <c r="C40" s="57" t="s">
        <v>787</v>
      </c>
      <c r="D40" s="55"/>
      <c r="E40" s="58"/>
      <c r="F40" s="51"/>
    </row>
    <row r="41" spans="2:6" ht="13.5" thickBot="1">
      <c r="B41" s="53"/>
      <c r="C41" s="57"/>
      <c r="D41" s="55"/>
      <c r="E41" s="58"/>
      <c r="F41" s="51"/>
    </row>
    <row r="42" spans="2:6" ht="17.25" customHeight="1">
      <c r="B42" s="1591" t="s">
        <v>877</v>
      </c>
      <c r="C42" s="1592"/>
      <c r="D42" s="1592"/>
      <c r="E42" s="1597"/>
      <c r="F42" s="51"/>
    </row>
    <row r="43" spans="2:6" ht="25.5" customHeight="1" thickBot="1">
      <c r="B43" s="1594"/>
      <c r="C43" s="1595"/>
      <c r="D43" s="1595"/>
      <c r="E43" s="1598"/>
      <c r="F43" s="51"/>
    </row>
    <row r="44" spans="2:6">
      <c r="B44" s="53"/>
      <c r="C44" s="66"/>
      <c r="D44" s="55"/>
      <c r="E44" s="58"/>
      <c r="F44" s="51"/>
    </row>
    <row r="45" spans="2:6">
      <c r="B45" s="53" t="s">
        <v>878</v>
      </c>
      <c r="C45" s="57" t="s">
        <v>879</v>
      </c>
      <c r="D45" s="55" t="s">
        <v>880</v>
      </c>
      <c r="E45" s="58" t="s">
        <v>881</v>
      </c>
      <c r="F45" s="51"/>
    </row>
    <row r="46" spans="2:6">
      <c r="B46" s="53" t="s">
        <v>882</v>
      </c>
      <c r="C46" s="57" t="s">
        <v>883</v>
      </c>
      <c r="D46" s="55" t="s">
        <v>884</v>
      </c>
      <c r="E46" s="58" t="s">
        <v>885</v>
      </c>
      <c r="F46" s="51"/>
    </row>
    <row r="47" spans="2:6">
      <c r="B47" s="53" t="s">
        <v>886</v>
      </c>
      <c r="C47" s="57" t="s">
        <v>887</v>
      </c>
      <c r="D47" s="55" t="s">
        <v>888</v>
      </c>
      <c r="E47" s="58" t="s">
        <v>885</v>
      </c>
      <c r="F47" s="51"/>
    </row>
    <row r="48" spans="2:6">
      <c r="B48" s="53" t="s">
        <v>889</v>
      </c>
      <c r="C48" s="57" t="s">
        <v>890</v>
      </c>
      <c r="D48" s="55" t="s">
        <v>891</v>
      </c>
      <c r="E48" s="58" t="s">
        <v>892</v>
      </c>
      <c r="F48" s="51"/>
    </row>
    <row r="49" spans="2:6" ht="15.75" customHeight="1">
      <c r="B49" s="53" t="s">
        <v>893</v>
      </c>
      <c r="C49" s="57"/>
      <c r="D49" s="55" t="s">
        <v>894</v>
      </c>
      <c r="E49" s="58" t="s">
        <v>892</v>
      </c>
      <c r="F49" s="51"/>
    </row>
    <row r="50" spans="2:6">
      <c r="B50" s="53" t="s">
        <v>895</v>
      </c>
      <c r="C50" s="57" t="s">
        <v>896</v>
      </c>
      <c r="D50" s="55" t="s">
        <v>897</v>
      </c>
      <c r="E50" s="58" t="s">
        <v>898</v>
      </c>
      <c r="F50" s="51"/>
    </row>
    <row r="51" spans="2:6">
      <c r="B51" s="53" t="s">
        <v>899</v>
      </c>
      <c r="C51" s="57" t="s">
        <v>900</v>
      </c>
      <c r="D51" s="55" t="s">
        <v>901</v>
      </c>
      <c r="E51" s="58" t="s">
        <v>902</v>
      </c>
      <c r="F51" s="51"/>
    </row>
    <row r="52" spans="2:6">
      <c r="B52" s="53" t="s">
        <v>903</v>
      </c>
      <c r="C52" s="57" t="s">
        <v>904</v>
      </c>
      <c r="D52" s="55" t="s">
        <v>905</v>
      </c>
      <c r="E52" s="58" t="s">
        <v>902</v>
      </c>
      <c r="F52" s="51"/>
    </row>
    <row r="53" spans="2:6">
      <c r="B53" s="60" t="s">
        <v>906</v>
      </c>
      <c r="C53" s="72" t="s">
        <v>907</v>
      </c>
      <c r="D53" s="59"/>
      <c r="E53" s="58"/>
      <c r="F53" s="51"/>
    </row>
    <row r="54" spans="2:6">
      <c r="B54" s="60"/>
      <c r="C54" s="66"/>
      <c r="D54" s="59"/>
      <c r="E54" s="58"/>
      <c r="F54" s="51"/>
    </row>
    <row r="55" spans="2:6">
      <c r="B55" s="60"/>
      <c r="C55" s="66"/>
      <c r="D55" s="59"/>
      <c r="E55" s="58"/>
      <c r="F55" s="51"/>
    </row>
    <row r="56" spans="2:6" ht="13.5" thickBot="1">
      <c r="B56" s="61"/>
      <c r="C56" s="67"/>
      <c r="D56" s="62"/>
      <c r="E56" s="64"/>
      <c r="F56" s="51"/>
    </row>
    <row r="57" spans="2:6" ht="13.5"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B1:H44"/>
  <sheetViews>
    <sheetView topLeftCell="A7"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F1" s="178" t="s">
        <v>958</v>
      </c>
      <c r="G1" s="520">
        <f>+'E-2'!$F$1</f>
        <v>43100</v>
      </c>
    </row>
    <row r="2" spans="2:8" ht="21.75" customHeight="1" thickTop="1">
      <c r="B2" s="2389" t="s">
        <v>272</v>
      </c>
      <c r="C2" s="2390"/>
      <c r="D2" s="2390"/>
      <c r="E2" s="2390"/>
      <c r="F2" s="2390"/>
      <c r="G2" s="2391"/>
      <c r="H2" s="28"/>
    </row>
    <row r="3" spans="2:8" ht="24" customHeight="1" thickBot="1">
      <c r="B3" s="2392"/>
      <c r="C3" s="2393"/>
      <c r="D3" s="2393"/>
      <c r="E3" s="2393"/>
      <c r="F3" s="2393"/>
      <c r="G3" s="2394"/>
      <c r="H3" s="28"/>
    </row>
    <row r="4" spans="2:8" ht="68.25" customHeight="1" thickTop="1" thickBot="1">
      <c r="B4" s="2412" t="s">
        <v>273</v>
      </c>
      <c r="C4" s="2413"/>
      <c r="D4" s="2413"/>
      <c r="E4" s="2413"/>
      <c r="F4" s="2413"/>
      <c r="G4" s="2414"/>
      <c r="H4" s="28"/>
    </row>
    <row r="5" spans="2:8" ht="158.25" customHeight="1" thickTop="1" thickBot="1">
      <c r="B5" s="2412" t="s">
        <v>274</v>
      </c>
      <c r="C5" s="2413"/>
      <c r="D5" s="2413"/>
      <c r="E5" s="2413"/>
      <c r="F5" s="2413"/>
      <c r="G5" s="2414"/>
      <c r="H5" s="28"/>
    </row>
    <row r="6" spans="2:8" s="9" customFormat="1" ht="16.5" customHeight="1" thickTop="1" thickBot="1">
      <c r="B6" s="974"/>
      <c r="C6" s="975"/>
      <c r="D6" s="976"/>
      <c r="E6" s="975"/>
      <c r="F6" s="975"/>
      <c r="G6" s="977"/>
      <c r="H6" s="24"/>
    </row>
    <row r="7" spans="2:8" s="9" customFormat="1" ht="16.5" customHeight="1" thickBot="1">
      <c r="B7" s="2406" t="s">
        <v>276</v>
      </c>
      <c r="C7" s="2407"/>
      <c r="D7" s="2407"/>
      <c r="E7" s="2407"/>
      <c r="F7" s="2408"/>
      <c r="G7" s="347" t="s">
        <v>275</v>
      </c>
      <c r="H7" s="24"/>
    </row>
    <row r="8" spans="2:8" s="9" customFormat="1" ht="16.5" customHeight="1">
      <c r="B8" s="2409"/>
      <c r="C8" s="2410"/>
      <c r="D8" s="2410"/>
      <c r="E8" s="2410"/>
      <c r="F8" s="2411"/>
      <c r="G8" s="261"/>
      <c r="H8" s="24"/>
    </row>
    <row r="9" spans="2:8" s="9" customFormat="1" ht="16.5" customHeight="1">
      <c r="B9" s="2403"/>
      <c r="C9" s="2404"/>
      <c r="D9" s="2404"/>
      <c r="E9" s="2404"/>
      <c r="F9" s="2405"/>
      <c r="G9" s="267"/>
      <c r="H9" s="24"/>
    </row>
    <row r="10" spans="2:8" s="9" customFormat="1" ht="16.5" customHeight="1">
      <c r="B10" s="2403"/>
      <c r="C10" s="2404"/>
      <c r="D10" s="2404"/>
      <c r="E10" s="2404"/>
      <c r="F10" s="2405"/>
      <c r="G10" s="267"/>
      <c r="H10" s="24"/>
    </row>
    <row r="11" spans="2:8" s="9" customFormat="1" ht="16.5" customHeight="1">
      <c r="B11" s="2403"/>
      <c r="C11" s="2404"/>
      <c r="D11" s="2404"/>
      <c r="E11" s="2404"/>
      <c r="F11" s="2405"/>
      <c r="G11" s="267"/>
      <c r="H11" s="24"/>
    </row>
    <row r="12" spans="2:8" s="9" customFormat="1" ht="16.5" customHeight="1">
      <c r="B12" s="2403"/>
      <c r="C12" s="2404"/>
      <c r="D12" s="2404"/>
      <c r="E12" s="2404"/>
      <c r="F12" s="2405"/>
      <c r="G12" s="267"/>
      <c r="H12" s="24"/>
    </row>
    <row r="13" spans="2:8" s="9" customFormat="1" ht="16.5" customHeight="1">
      <c r="B13" s="2403"/>
      <c r="C13" s="2404"/>
      <c r="D13" s="2404"/>
      <c r="E13" s="2404"/>
      <c r="F13" s="2405"/>
      <c r="G13" s="267"/>
      <c r="H13" s="24"/>
    </row>
    <row r="14" spans="2:8" s="9" customFormat="1" ht="16.5" customHeight="1">
      <c r="B14" s="2403"/>
      <c r="C14" s="2404"/>
      <c r="D14" s="2404"/>
      <c r="E14" s="2404"/>
      <c r="F14" s="2405"/>
      <c r="G14" s="267"/>
      <c r="H14" s="24"/>
    </row>
    <row r="15" spans="2:8" s="9" customFormat="1" ht="16.5" customHeight="1">
      <c r="B15" s="2403"/>
      <c r="C15" s="2404"/>
      <c r="D15" s="2404"/>
      <c r="E15" s="2404"/>
      <c r="F15" s="2405"/>
      <c r="G15" s="267"/>
      <c r="H15" s="24"/>
    </row>
    <row r="16" spans="2:8" s="9" customFormat="1" ht="16.5" customHeight="1">
      <c r="B16" s="2403"/>
      <c r="C16" s="2404"/>
      <c r="D16" s="2404"/>
      <c r="E16" s="2404"/>
      <c r="F16" s="2405"/>
      <c r="G16" s="267"/>
      <c r="H16" s="24"/>
    </row>
    <row r="17" spans="2:8" s="9" customFormat="1" ht="16.5" customHeight="1">
      <c r="B17" s="2403"/>
      <c r="C17" s="2404"/>
      <c r="D17" s="2404"/>
      <c r="E17" s="2404"/>
      <c r="F17" s="2405"/>
      <c r="G17" s="267"/>
      <c r="H17" s="24"/>
    </row>
    <row r="18" spans="2:8" s="9" customFormat="1" ht="16.5" customHeight="1">
      <c r="B18" s="2403"/>
      <c r="C18" s="2404"/>
      <c r="D18" s="2404"/>
      <c r="E18" s="2404"/>
      <c r="F18" s="2405"/>
      <c r="G18" s="267"/>
      <c r="H18" s="24"/>
    </row>
    <row r="19" spans="2:8" s="9" customFormat="1" ht="16.5" customHeight="1">
      <c r="B19" s="2403"/>
      <c r="C19" s="2404"/>
      <c r="D19" s="2404"/>
      <c r="E19" s="2404"/>
      <c r="F19" s="2405"/>
      <c r="G19" s="267"/>
      <c r="H19" s="24"/>
    </row>
    <row r="20" spans="2:8" s="9" customFormat="1" ht="16.5" customHeight="1">
      <c r="B20" s="2403"/>
      <c r="C20" s="2404"/>
      <c r="D20" s="2404"/>
      <c r="E20" s="2404"/>
      <c r="F20" s="2405"/>
      <c r="G20" s="267"/>
      <c r="H20" s="24"/>
    </row>
    <row r="21" spans="2:8" s="9" customFormat="1" ht="16.5" customHeight="1">
      <c r="B21" s="2403"/>
      <c r="C21" s="2404"/>
      <c r="D21" s="2404"/>
      <c r="E21" s="2404"/>
      <c r="F21" s="2405"/>
      <c r="G21" s="267"/>
      <c r="H21" s="24"/>
    </row>
    <row r="22" spans="2:8" s="9" customFormat="1" ht="16.5" customHeight="1">
      <c r="B22" s="2403"/>
      <c r="C22" s="2404"/>
      <c r="D22" s="2404"/>
      <c r="E22" s="2404"/>
      <c r="F22" s="2405"/>
      <c r="G22" s="267"/>
      <c r="H22" s="24"/>
    </row>
    <row r="23" spans="2:8" s="9" customFormat="1" ht="16.5" customHeight="1">
      <c r="B23" s="2403"/>
      <c r="C23" s="2404"/>
      <c r="D23" s="2404"/>
      <c r="E23" s="2404"/>
      <c r="F23" s="2405"/>
      <c r="G23" s="267"/>
      <c r="H23" s="24"/>
    </row>
    <row r="24" spans="2:8" s="9" customFormat="1" ht="16.5" customHeight="1">
      <c r="B24" s="2403"/>
      <c r="C24" s="2404"/>
      <c r="D24" s="2404"/>
      <c r="E24" s="2404"/>
      <c r="F24" s="2405"/>
      <c r="G24" s="267"/>
      <c r="H24" s="24"/>
    </row>
    <row r="25" spans="2:8" s="9" customFormat="1" ht="16.5" customHeight="1">
      <c r="B25" s="2403"/>
      <c r="C25" s="2404"/>
      <c r="D25" s="2404"/>
      <c r="E25" s="2404"/>
      <c r="F25" s="2405"/>
      <c r="G25" s="267"/>
      <c r="H25" s="24"/>
    </row>
    <row r="26" spans="2:8" s="9" customFormat="1" ht="16.5" customHeight="1">
      <c r="B26" s="2403"/>
      <c r="C26" s="2404"/>
      <c r="D26" s="2404"/>
      <c r="E26" s="2404"/>
      <c r="F26" s="2405"/>
      <c r="G26" s="267"/>
      <c r="H26" s="24"/>
    </row>
    <row r="27" spans="2:8" s="9" customFormat="1" ht="16.5" customHeight="1">
      <c r="B27" s="2403"/>
      <c r="C27" s="2404"/>
      <c r="D27" s="2404"/>
      <c r="E27" s="2404"/>
      <c r="F27" s="2405"/>
      <c r="G27" s="267"/>
      <c r="H27" s="24"/>
    </row>
    <row r="28" spans="2:8" s="9" customFormat="1" ht="16.5" customHeight="1">
      <c r="B28" s="2403"/>
      <c r="C28" s="2404"/>
      <c r="D28" s="2404"/>
      <c r="E28" s="2404"/>
      <c r="F28" s="2405"/>
      <c r="G28" s="267"/>
      <c r="H28" s="24"/>
    </row>
    <row r="29" spans="2:8" s="9" customFormat="1" ht="16.5" customHeight="1">
      <c r="B29" s="2403"/>
      <c r="C29" s="2404"/>
      <c r="D29" s="2404"/>
      <c r="E29" s="2404"/>
      <c r="F29" s="2405"/>
      <c r="G29" s="267"/>
      <c r="H29" s="85"/>
    </row>
    <row r="30" spans="2:8" s="9" customFormat="1" ht="16.5" customHeight="1">
      <c r="B30" s="2403"/>
      <c r="C30" s="2404"/>
      <c r="D30" s="2404"/>
      <c r="E30" s="2404"/>
      <c r="F30" s="2405"/>
      <c r="G30" s="267"/>
    </row>
    <row r="31" spans="2:8" s="9" customFormat="1" ht="16.5" customHeight="1">
      <c r="B31" s="2403"/>
      <c r="C31" s="2404"/>
      <c r="D31" s="2404"/>
      <c r="E31" s="2404"/>
      <c r="F31" s="2405"/>
      <c r="G31" s="267"/>
    </row>
    <row r="32" spans="2:8" s="9" customFormat="1" ht="16.5" customHeight="1">
      <c r="B32" s="2403"/>
      <c r="C32" s="2404"/>
      <c r="D32" s="2404"/>
      <c r="E32" s="2404"/>
      <c r="F32" s="2405"/>
      <c r="G32" s="267"/>
    </row>
    <row r="33" spans="2:7" s="9" customFormat="1" ht="16.5" customHeight="1">
      <c r="B33" s="2403"/>
      <c r="C33" s="2404"/>
      <c r="D33" s="2404"/>
      <c r="E33" s="2404"/>
      <c r="F33" s="2405"/>
      <c r="G33" s="267"/>
    </row>
    <row r="34" spans="2:7" s="9" customFormat="1" ht="16.5" customHeight="1">
      <c r="B34" s="2403"/>
      <c r="C34" s="2404"/>
      <c r="D34" s="2404"/>
      <c r="E34" s="2404"/>
      <c r="F34" s="2405"/>
      <c r="G34" s="267"/>
    </row>
    <row r="35" spans="2:7" s="9" customFormat="1" ht="16.5" customHeight="1">
      <c r="B35" s="2403"/>
      <c r="C35" s="2404"/>
      <c r="D35" s="2404"/>
      <c r="E35" s="2404"/>
      <c r="F35" s="2405"/>
      <c r="G35" s="267"/>
    </row>
    <row r="36" spans="2:7" s="9" customFormat="1" ht="16.5" customHeight="1">
      <c r="B36" s="2403"/>
      <c r="C36" s="2404"/>
      <c r="D36" s="2404"/>
      <c r="E36" s="2404"/>
      <c r="F36" s="2405"/>
      <c r="G36" s="267"/>
    </row>
    <row r="37" spans="2:7" s="9" customFormat="1" ht="16.5" customHeight="1">
      <c r="B37" s="2403"/>
      <c r="C37" s="2404"/>
      <c r="D37" s="2404"/>
      <c r="E37" s="2404"/>
      <c r="F37" s="2405"/>
      <c r="G37" s="267"/>
    </row>
    <row r="38" spans="2:7" s="9" customFormat="1" ht="16.5" customHeight="1">
      <c r="B38" s="2403"/>
      <c r="C38" s="2404"/>
      <c r="D38" s="2404"/>
      <c r="E38" s="2404"/>
      <c r="F38" s="2405"/>
      <c r="G38" s="267"/>
    </row>
    <row r="39" spans="2:7" s="9" customFormat="1" ht="16.5" customHeight="1">
      <c r="B39" s="2403"/>
      <c r="C39" s="2404"/>
      <c r="D39" s="2404"/>
      <c r="E39" s="2404"/>
      <c r="F39" s="2405"/>
      <c r="G39" s="267"/>
    </row>
    <row r="40" spans="2:7" s="9" customFormat="1" ht="16.5" customHeight="1">
      <c r="B40" s="2403"/>
      <c r="C40" s="2404"/>
      <c r="D40" s="2404"/>
      <c r="E40" s="2404"/>
      <c r="F40" s="2405"/>
      <c r="G40" s="267"/>
    </row>
    <row r="41" spans="2:7" s="9" customFormat="1" ht="16.5" customHeight="1">
      <c r="B41" s="2403"/>
      <c r="C41" s="2404"/>
      <c r="D41" s="2404"/>
      <c r="E41" s="2404"/>
      <c r="F41" s="2405"/>
      <c r="G41" s="267"/>
    </row>
    <row r="42" spans="2:7" s="9" customFormat="1" ht="16.5" customHeight="1">
      <c r="B42" s="2403"/>
      <c r="C42" s="2404"/>
      <c r="D42" s="2404"/>
      <c r="E42" s="2404"/>
      <c r="F42" s="2405"/>
      <c r="G42" s="267"/>
    </row>
    <row r="43" spans="2:7" ht="16.5" customHeight="1" thickBot="1">
      <c r="B43" s="283"/>
      <c r="C43" s="284"/>
      <c r="D43" s="284"/>
      <c r="E43" s="285"/>
      <c r="F43" s="348"/>
      <c r="G43" s="286"/>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workbookViewId="0"/>
  </sheetViews>
  <sheetFormatPr defaultColWidth="9.6640625" defaultRowHeight="16.5" customHeight="1"/>
  <cols>
    <col min="1" max="1" width="4.21875" style="2" customWidth="1"/>
    <col min="2" max="2" width="9.6640625" style="2" customWidth="1"/>
    <col min="3" max="3" width="8.21875" style="2" customWidth="1"/>
    <col min="4" max="4" width="43.88671875" style="2" bestFit="1" customWidth="1"/>
    <col min="5" max="5" width="6.77734375" style="63" customWidth="1"/>
    <col min="6"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F1" s="178" t="s">
        <v>958</v>
      </c>
      <c r="G1" s="520">
        <f>+'E-2'!$F$1</f>
        <v>43100</v>
      </c>
    </row>
    <row r="2" spans="2:8" ht="21.75" customHeight="1" thickTop="1">
      <c r="B2" s="2389" t="s">
        <v>1162</v>
      </c>
      <c r="C2" s="2390"/>
      <c r="D2" s="2390"/>
      <c r="E2" s="2390"/>
      <c r="F2" s="2390"/>
      <c r="G2" s="2391"/>
      <c r="H2" s="28"/>
    </row>
    <row r="3" spans="2:8" ht="24" customHeight="1" thickBot="1">
      <c r="B3" s="2392"/>
      <c r="C3" s="2393"/>
      <c r="D3" s="2393"/>
      <c r="E3" s="2393"/>
      <c r="F3" s="2393"/>
      <c r="G3" s="2394"/>
      <c r="H3" s="28"/>
    </row>
    <row r="4" spans="2:8" ht="68.25" customHeight="1" thickTop="1" thickBot="1">
      <c r="B4" s="2412" t="s">
        <v>1163</v>
      </c>
      <c r="C4" s="2413"/>
      <c r="D4" s="2413"/>
      <c r="E4" s="2413"/>
      <c r="F4" s="2413"/>
      <c r="G4" s="2414"/>
      <c r="H4" s="28"/>
    </row>
    <row r="5" spans="2:8" ht="15" customHeight="1" thickTop="1" thickBot="1">
      <c r="B5" s="2412"/>
      <c r="C5" s="2413"/>
      <c r="D5" s="2413"/>
      <c r="E5" s="2413"/>
      <c r="F5" s="2413"/>
      <c r="G5" s="2414"/>
      <c r="H5" s="28"/>
    </row>
    <row r="6" spans="2:8" s="9" customFormat="1" ht="16.5" customHeight="1" thickTop="1" thickBot="1">
      <c r="B6" s="974"/>
      <c r="C6" s="975"/>
      <c r="D6" s="976"/>
      <c r="E6" s="975"/>
      <c r="F6" s="975"/>
      <c r="G6" s="977"/>
      <c r="H6" s="24"/>
    </row>
    <row r="7" spans="2:8" s="9" customFormat="1" ht="16.5" customHeight="1" thickBot="1">
      <c r="B7" s="2425" t="s">
        <v>1164</v>
      </c>
      <c r="C7" s="2426"/>
      <c r="D7" s="2426"/>
      <c r="E7" s="2426"/>
      <c r="F7" s="2427"/>
      <c r="G7" s="347"/>
      <c r="H7" s="24"/>
    </row>
    <row r="8" spans="2:8" s="9" customFormat="1" ht="16.5" customHeight="1">
      <c r="B8" s="2415"/>
      <c r="C8" s="2416"/>
      <c r="D8" s="2416"/>
      <c r="E8" s="2416"/>
      <c r="F8" s="2417"/>
      <c r="G8" s="261"/>
      <c r="H8" s="24"/>
    </row>
    <row r="9" spans="2:8" s="9" customFormat="1" ht="16.5" customHeight="1">
      <c r="B9" s="2400"/>
      <c r="C9" s="2401"/>
      <c r="D9" s="2401"/>
      <c r="E9" s="2401"/>
      <c r="F9" s="2418"/>
      <c r="G9" s="267"/>
      <c r="H9" s="24"/>
    </row>
    <row r="10" spans="2:8" s="9" customFormat="1" ht="16.5" customHeight="1">
      <c r="B10" s="2400"/>
      <c r="C10" s="2401"/>
      <c r="D10" s="2401"/>
      <c r="E10" s="2401"/>
      <c r="F10" s="2418"/>
      <c r="G10" s="267"/>
      <c r="H10" s="24"/>
    </row>
    <row r="11" spans="2:8" s="9" customFormat="1" ht="16.5" customHeight="1">
      <c r="B11" s="2400"/>
      <c r="C11" s="2401"/>
      <c r="D11" s="2401"/>
      <c r="E11" s="2401"/>
      <c r="F11" s="2418"/>
      <c r="G11" s="267"/>
      <c r="H11" s="24"/>
    </row>
    <row r="12" spans="2:8" s="9" customFormat="1" ht="16.5" customHeight="1">
      <c r="B12" s="2400"/>
      <c r="C12" s="2401"/>
      <c r="D12" s="2401"/>
      <c r="E12" s="2401"/>
      <c r="F12" s="2418"/>
      <c r="G12" s="267"/>
      <c r="H12" s="24"/>
    </row>
    <row r="13" spans="2:8" s="9" customFormat="1" ht="16.5" customHeight="1">
      <c r="B13" s="2400"/>
      <c r="C13" s="2401"/>
      <c r="D13" s="2401"/>
      <c r="E13" s="2401"/>
      <c r="F13" s="2418"/>
      <c r="G13" s="267"/>
      <c r="H13" s="24"/>
    </row>
    <row r="14" spans="2:8" s="9" customFormat="1" ht="16.5" customHeight="1">
      <c r="B14" s="2400"/>
      <c r="C14" s="2401"/>
      <c r="D14" s="2401"/>
      <c r="E14" s="2401"/>
      <c r="F14" s="2418"/>
      <c r="G14" s="267"/>
      <c r="H14" s="24"/>
    </row>
    <row r="15" spans="2:8" s="9" customFormat="1" ht="16.5" customHeight="1">
      <c r="B15" s="2400"/>
      <c r="C15" s="2401"/>
      <c r="D15" s="2401"/>
      <c r="E15" s="2401"/>
      <c r="F15" s="2418"/>
      <c r="G15" s="267"/>
      <c r="H15" s="24"/>
    </row>
    <row r="16" spans="2:8" s="9" customFormat="1" ht="16.5" customHeight="1">
      <c r="B16" s="2400"/>
      <c r="C16" s="2401"/>
      <c r="D16" s="2401"/>
      <c r="E16" s="2401"/>
      <c r="F16" s="2418"/>
      <c r="G16" s="267"/>
      <c r="H16" s="24"/>
    </row>
    <row r="17" spans="2:8" s="9" customFormat="1" ht="16.5" customHeight="1">
      <c r="B17" s="2400"/>
      <c r="C17" s="2401"/>
      <c r="D17" s="2401"/>
      <c r="E17" s="2401"/>
      <c r="F17" s="2418"/>
      <c r="G17" s="267"/>
      <c r="H17" s="24"/>
    </row>
    <row r="18" spans="2:8" s="9" customFormat="1" ht="16.5" customHeight="1">
      <c r="B18" s="2400"/>
      <c r="C18" s="2401"/>
      <c r="D18" s="2401"/>
      <c r="E18" s="2401"/>
      <c r="F18" s="2418"/>
      <c r="G18" s="267"/>
      <c r="H18" s="24"/>
    </row>
    <row r="19" spans="2:8" s="9" customFormat="1" ht="16.5" customHeight="1">
      <c r="B19" s="2419"/>
      <c r="C19" s="2420"/>
      <c r="D19" s="2420"/>
      <c r="E19" s="2420"/>
      <c r="F19" s="2421"/>
      <c r="G19" s="267"/>
      <c r="H19" s="24"/>
    </row>
    <row r="20" spans="2:8" s="9" customFormat="1" ht="16.5" customHeight="1">
      <c r="B20" s="2422" t="s">
        <v>1165</v>
      </c>
      <c r="C20" s="2423"/>
      <c r="D20" s="2423"/>
      <c r="E20" s="2423"/>
      <c r="F20" s="2424"/>
      <c r="G20" s="267" t="s">
        <v>259</v>
      </c>
      <c r="H20" s="24"/>
    </row>
    <row r="21" spans="2:8" s="9" customFormat="1" ht="16.5" customHeight="1">
      <c r="B21" s="2403"/>
      <c r="C21" s="2404"/>
      <c r="D21" s="2404"/>
      <c r="E21" s="2404"/>
      <c r="F21" s="2405"/>
      <c r="G21" s="267"/>
      <c r="H21" s="24"/>
    </row>
    <row r="22" spans="2:8" s="9" customFormat="1" ht="16.5" customHeight="1">
      <c r="B22" s="2403"/>
      <c r="C22" s="2404"/>
      <c r="D22" s="2404"/>
      <c r="E22" s="2404"/>
      <c r="F22" s="2405"/>
      <c r="G22" s="267"/>
      <c r="H22" s="24"/>
    </row>
    <row r="23" spans="2:8" s="9" customFormat="1" ht="16.5" customHeight="1">
      <c r="B23" s="2403"/>
      <c r="C23" s="2404"/>
      <c r="D23" s="2404"/>
      <c r="E23" s="2404"/>
      <c r="F23" s="2405"/>
      <c r="G23" s="267"/>
      <c r="H23" s="24"/>
    </row>
    <row r="24" spans="2:8" s="9" customFormat="1" ht="16.5" customHeight="1">
      <c r="B24" s="2403"/>
      <c r="C24" s="2404"/>
      <c r="D24" s="2404"/>
      <c r="E24" s="2404"/>
      <c r="F24" s="2405"/>
      <c r="G24" s="267"/>
      <c r="H24" s="24"/>
    </row>
    <row r="25" spans="2:8" s="9" customFormat="1" ht="16.5" customHeight="1">
      <c r="B25" s="2403"/>
      <c r="C25" s="2404"/>
      <c r="D25" s="2404"/>
      <c r="E25" s="2404"/>
      <c r="F25" s="2405"/>
      <c r="G25" s="267"/>
      <c r="H25" s="24"/>
    </row>
    <row r="26" spans="2:8" s="9" customFormat="1" ht="16.5" customHeight="1">
      <c r="B26" s="2403"/>
      <c r="C26" s="2404"/>
      <c r="D26" s="2404"/>
      <c r="E26" s="2404"/>
      <c r="F26" s="2405"/>
      <c r="G26" s="267"/>
      <c r="H26" s="24"/>
    </row>
    <row r="27" spans="2:8" s="9" customFormat="1" ht="16.5" customHeight="1">
      <c r="B27" s="2403"/>
      <c r="C27" s="2404"/>
      <c r="D27" s="2404"/>
      <c r="E27" s="2404"/>
      <c r="F27" s="2405"/>
      <c r="G27" s="267"/>
      <c r="H27" s="24"/>
    </row>
    <row r="28" spans="2:8" s="9" customFormat="1" ht="16.5" customHeight="1">
      <c r="B28" s="2403"/>
      <c r="C28" s="2404"/>
      <c r="D28" s="2404"/>
      <c r="E28" s="2404"/>
      <c r="F28" s="2405"/>
      <c r="G28" s="267"/>
      <c r="H28" s="24"/>
    </row>
    <row r="29" spans="2:8" s="9" customFormat="1" ht="16.5" customHeight="1">
      <c r="B29" s="2403"/>
      <c r="C29" s="2404"/>
      <c r="D29" s="2404"/>
      <c r="E29" s="2404"/>
      <c r="F29" s="2405"/>
      <c r="G29" s="267"/>
      <c r="H29" s="85"/>
    </row>
    <row r="30" spans="2:8" s="9" customFormat="1" ht="16.5" customHeight="1">
      <c r="B30" s="2403"/>
      <c r="C30" s="2404"/>
      <c r="D30" s="2404"/>
      <c r="E30" s="2404"/>
      <c r="F30" s="2405"/>
      <c r="G30" s="267"/>
    </row>
    <row r="31" spans="2:8" s="9" customFormat="1" ht="16.5" customHeight="1">
      <c r="B31" s="2403"/>
      <c r="C31" s="2404"/>
      <c r="D31" s="2404"/>
      <c r="E31" s="2404"/>
      <c r="F31" s="2405"/>
      <c r="G31" s="267"/>
    </row>
    <row r="32" spans="2:8" s="9" customFormat="1" ht="16.5" customHeight="1">
      <c r="B32" s="2403"/>
      <c r="C32" s="2404"/>
      <c r="D32" s="2404"/>
      <c r="E32" s="2404"/>
      <c r="F32" s="2405"/>
      <c r="G32" s="267"/>
    </row>
    <row r="33" spans="2:7" s="9" customFormat="1" ht="16.5" customHeight="1">
      <c r="B33" s="2403"/>
      <c r="C33" s="2404"/>
      <c r="D33" s="2404"/>
      <c r="E33" s="2404"/>
      <c r="F33" s="2405"/>
      <c r="G33" s="267"/>
    </row>
    <row r="34" spans="2:7" s="9" customFormat="1" ht="16.5" customHeight="1">
      <c r="B34" s="2403"/>
      <c r="C34" s="2404"/>
      <c r="D34" s="2404"/>
      <c r="E34" s="2404"/>
      <c r="F34" s="2405"/>
      <c r="G34" s="267"/>
    </row>
    <row r="35" spans="2:7" s="9" customFormat="1" ht="16.5" customHeight="1">
      <c r="B35" s="2403"/>
      <c r="C35" s="2404"/>
      <c r="D35" s="2404"/>
      <c r="E35" s="2404"/>
      <c r="F35" s="2405"/>
      <c r="G35" s="267"/>
    </row>
    <row r="36" spans="2:7" s="9" customFormat="1" ht="16.5" customHeight="1">
      <c r="B36" s="2403"/>
      <c r="C36" s="2404"/>
      <c r="D36" s="2404"/>
      <c r="E36" s="2404"/>
      <c r="F36" s="2405"/>
      <c r="G36" s="267"/>
    </row>
    <row r="37" spans="2:7" s="9" customFormat="1" ht="16.5" customHeight="1">
      <c r="B37" s="2403"/>
      <c r="C37" s="2404"/>
      <c r="D37" s="2404"/>
      <c r="E37" s="2404"/>
      <c r="F37" s="2405"/>
      <c r="G37" s="267"/>
    </row>
    <row r="38" spans="2:7" s="9" customFormat="1" ht="16.5" customHeight="1">
      <c r="B38" s="2403"/>
      <c r="C38" s="2404"/>
      <c r="D38" s="2404"/>
      <c r="E38" s="2404"/>
      <c r="F38" s="2405"/>
      <c r="G38" s="267"/>
    </row>
    <row r="39" spans="2:7" s="9" customFormat="1" ht="16.5" customHeight="1">
      <c r="B39" s="2403"/>
      <c r="C39" s="2404"/>
      <c r="D39" s="2404"/>
      <c r="E39" s="2404"/>
      <c r="F39" s="2405"/>
      <c r="G39" s="267"/>
    </row>
    <row r="40" spans="2:7" s="9" customFormat="1" ht="16.5" customHeight="1">
      <c r="B40" s="2403"/>
      <c r="C40" s="2404"/>
      <c r="D40" s="2404"/>
      <c r="E40" s="2404"/>
      <c r="F40" s="2405"/>
      <c r="G40" s="267"/>
    </row>
    <row r="41" spans="2:7" s="9" customFormat="1" ht="16.5" customHeight="1">
      <c r="B41" s="2403"/>
      <c r="C41" s="2404"/>
      <c r="D41" s="2404"/>
      <c r="E41" s="2404"/>
      <c r="F41" s="2405"/>
      <c r="G41" s="267"/>
    </row>
    <row r="42" spans="2:7" s="9" customFormat="1" ht="16.5" customHeight="1">
      <c r="B42" s="2403"/>
      <c r="C42" s="2404"/>
      <c r="D42" s="2404"/>
      <c r="E42" s="2404"/>
      <c r="F42" s="2405"/>
      <c r="G42" s="267"/>
    </row>
    <row r="43" spans="2:7" ht="16.5" customHeight="1" thickBot="1">
      <c r="B43" s="283"/>
      <c r="C43" s="284"/>
      <c r="D43" s="284"/>
      <c r="E43" s="285"/>
      <c r="F43" s="348"/>
      <c r="G43" s="286"/>
    </row>
    <row r="44" spans="2:7" ht="16.5" customHeight="1" thickTop="1"/>
  </sheetData>
  <mergeCells count="29">
    <mergeCell ref="B20:F20"/>
    <mergeCell ref="C1:D1"/>
    <mergeCell ref="B2:G3"/>
    <mergeCell ref="B4:G4"/>
    <mergeCell ref="B5:G5"/>
    <mergeCell ref="B7:F7"/>
    <mergeCell ref="B32:F32"/>
    <mergeCell ref="B21:F21"/>
    <mergeCell ref="B22:F22"/>
    <mergeCell ref="B23:F23"/>
    <mergeCell ref="B24:F24"/>
    <mergeCell ref="B25:F25"/>
    <mergeCell ref="B26:F26"/>
    <mergeCell ref="B39:F39"/>
    <mergeCell ref="B40:F40"/>
    <mergeCell ref="B41:F41"/>
    <mergeCell ref="B42:F42"/>
    <mergeCell ref="B8:F19"/>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1:H101"/>
  <sheetViews>
    <sheetView topLeftCell="A7" workbookViewId="0"/>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957</v>
      </c>
      <c r="C1" s="1722" t="str">
        <f>+'E-2'!C1:D1</f>
        <v>Insert Utility Name on E-2 and it will be placed throughout report</v>
      </c>
      <c r="D1" s="1722"/>
      <c r="E1" s="9" t="s">
        <v>958</v>
      </c>
      <c r="F1" s="519">
        <f>+'E-2'!F1</f>
        <v>43100</v>
      </c>
      <c r="G1" s="477"/>
      <c r="H1" s="519"/>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608" t="s">
        <v>317</v>
      </c>
      <c r="C9" s="1553"/>
      <c r="D9" s="1553"/>
      <c r="E9" s="1553"/>
      <c r="F9" s="1554"/>
      <c r="G9" s="3"/>
    </row>
    <row r="10" spans="2:8" ht="21" customHeight="1">
      <c r="B10" s="1872"/>
      <c r="C10" s="1553"/>
      <c r="D10" s="1553"/>
      <c r="E10" s="1553"/>
      <c r="F10" s="1554"/>
      <c r="G10" s="3"/>
    </row>
    <row r="11" spans="2:8">
      <c r="B11" s="1608" t="s">
        <v>1018</v>
      </c>
      <c r="C11" s="1553"/>
      <c r="D11" s="1553"/>
      <c r="E11" s="1553"/>
      <c r="F11" s="1554"/>
      <c r="G11" s="3"/>
    </row>
    <row r="12" spans="2:8" ht="22.5" customHeight="1">
      <c r="B12" s="1872"/>
      <c r="C12" s="1553"/>
      <c r="D12" s="1553"/>
      <c r="E12" s="1553"/>
      <c r="F12" s="1554"/>
      <c r="G12" s="3"/>
    </row>
    <row r="13" spans="2:8" ht="12.95" customHeight="1">
      <c r="B13" s="8"/>
      <c r="C13" s="29"/>
      <c r="D13" s="29"/>
      <c r="E13" s="29"/>
      <c r="F13" s="167"/>
      <c r="G13" s="28"/>
    </row>
    <row r="14" spans="2:8" ht="12.95" customHeight="1">
      <c r="B14" s="8"/>
      <c r="C14" s="29"/>
      <c r="D14" s="29"/>
      <c r="E14" s="29"/>
      <c r="F14" s="167"/>
      <c r="G14" s="28"/>
    </row>
    <row r="15" spans="2:8" ht="12.95" customHeight="1">
      <c r="B15" s="8"/>
      <c r="C15" s="1873"/>
      <c r="D15" s="1873"/>
      <c r="E15" s="1873"/>
      <c r="F15" s="1874"/>
      <c r="G15" s="28"/>
    </row>
    <row r="16" spans="2:8">
      <c r="B16" s="8"/>
      <c r="C16" s="1873"/>
      <c r="D16" s="1873"/>
      <c r="E16" s="1873"/>
      <c r="F16" s="1874"/>
      <c r="G16" s="28"/>
    </row>
    <row r="17" spans="2:7" ht="12.95" customHeight="1">
      <c r="B17" s="8"/>
      <c r="C17" s="24"/>
      <c r="D17" s="24"/>
      <c r="E17" s="24"/>
      <c r="F17" s="167"/>
      <c r="G17" s="28"/>
    </row>
    <row r="18" spans="2:7" ht="12.95" customHeight="1">
      <c r="B18" s="8"/>
      <c r="C18" s="1873"/>
      <c r="D18" s="1873"/>
      <c r="E18" s="1873"/>
      <c r="F18" s="1874"/>
      <c r="G18" s="28"/>
    </row>
    <row r="19" spans="2:7" ht="12.95" customHeight="1">
      <c r="B19" s="8"/>
      <c r="C19" s="1873"/>
      <c r="D19" s="1873"/>
      <c r="E19" s="1873"/>
      <c r="F19" s="1874"/>
      <c r="G19" s="28"/>
    </row>
    <row r="20" spans="2:7" ht="12.95" customHeight="1">
      <c r="B20" s="8"/>
      <c r="C20" s="24"/>
      <c r="D20" s="24"/>
      <c r="E20" s="24"/>
      <c r="F20" s="167"/>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68"/>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46"/>
      <c r="C41" s="1547"/>
      <c r="D41" s="1871"/>
      <c r="E41" s="1871"/>
      <c r="F41" s="1540"/>
      <c r="G41" s="3"/>
    </row>
    <row r="42" spans="2:7" ht="16.5" customHeight="1">
      <c r="B42" s="1546"/>
      <c r="C42" s="1547"/>
      <c r="D42" s="1871"/>
      <c r="E42" s="1871"/>
      <c r="F42" s="1540"/>
      <c r="G42" s="3"/>
    </row>
    <row r="43" spans="2:7" ht="12.95" customHeight="1">
      <c r="B43" s="8"/>
      <c r="C43" s="9"/>
      <c r="D43" s="24"/>
      <c r="E43" s="24"/>
      <c r="F43" s="25"/>
      <c r="G43" s="3"/>
    </row>
    <row r="44" spans="2:7" ht="12.95" customHeight="1">
      <c r="B44" s="8"/>
      <c r="C44" s="9"/>
      <c r="D44" s="9"/>
      <c r="E44" s="9"/>
      <c r="F44" s="10"/>
      <c r="G44" s="3"/>
    </row>
    <row r="45" spans="2:7">
      <c r="B45" s="8"/>
      <c r="C45" s="9"/>
      <c r="D45" s="9"/>
      <c r="E45" s="1871"/>
      <c r="F45" s="1540"/>
      <c r="G45" s="3"/>
    </row>
    <row r="46" spans="2:7" ht="15.75">
      <c r="B46" s="8"/>
      <c r="C46" s="9"/>
      <c r="D46" s="22"/>
      <c r="E46" s="1871"/>
      <c r="F46" s="1540"/>
      <c r="G46" s="3"/>
    </row>
    <row r="47" spans="2:7" ht="12.95" customHeight="1">
      <c r="B47" s="8"/>
      <c r="C47" s="9"/>
      <c r="D47" s="9"/>
      <c r="E47" s="1871"/>
      <c r="F47" s="1540"/>
      <c r="G47" s="3"/>
    </row>
    <row r="48" spans="2:7" ht="12.95" customHeight="1">
      <c r="B48" s="8"/>
      <c r="C48" s="9"/>
      <c r="D48" s="23"/>
      <c r="E48" s="1871"/>
      <c r="F48" s="1540"/>
      <c r="G48" s="3"/>
    </row>
    <row r="49" spans="2:7" ht="12.95" customHeight="1">
      <c r="B49" s="8"/>
      <c r="C49" s="9"/>
      <c r="D49" s="9"/>
      <c r="E49" s="9"/>
      <c r="F49" s="10"/>
      <c r="G49" s="3"/>
    </row>
    <row r="50" spans="2:7" ht="12.95" customHeight="1">
      <c r="B50" s="8"/>
      <c r="C50" s="10"/>
      <c r="D50" s="10"/>
      <c r="E50" s="10"/>
      <c r="F50" s="10"/>
      <c r="G50" s="3"/>
    </row>
    <row r="51" spans="2:7" ht="12.95" customHeight="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60"/>
  <sheetViews>
    <sheetView topLeftCell="B4" workbookViewId="0">
      <selection activeCell="L35" sqref="L35"/>
    </sheetView>
  </sheetViews>
  <sheetFormatPr defaultColWidth="9.6640625" defaultRowHeight="16.5" customHeight="1"/>
  <cols>
    <col min="1" max="1" width="4.21875" style="2" hidden="1" customWidth="1"/>
    <col min="2" max="2" width="9.6640625" style="2" customWidth="1"/>
    <col min="3" max="3" width="8.21875" style="2" customWidth="1"/>
    <col min="4" max="4" width="32.5546875" style="2"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F1" s="178" t="s">
        <v>958</v>
      </c>
      <c r="G1" s="178"/>
      <c r="H1" s="520">
        <f>+'E-2'!$F$1</f>
        <v>43100</v>
      </c>
    </row>
    <row r="2" spans="2:9" ht="16.5" customHeight="1" thickTop="1">
      <c r="B2" s="2003" t="s">
        <v>349</v>
      </c>
      <c r="C2" s="2004"/>
      <c r="D2" s="2004"/>
      <c r="E2" s="2004"/>
      <c r="F2" s="2004"/>
      <c r="G2" s="2004"/>
      <c r="H2" s="2005"/>
      <c r="I2" s="28"/>
    </row>
    <row r="3" spans="2:9" ht="16.5" customHeight="1" thickBot="1">
      <c r="B3" s="1851"/>
      <c r="C3" s="1725"/>
      <c r="D3" s="1725"/>
      <c r="E3" s="1725"/>
      <c r="F3" s="1725"/>
      <c r="G3" s="1725"/>
      <c r="H3" s="1726"/>
      <c r="I3" s="28"/>
    </row>
    <row r="4" spans="2:9" s="9" customFormat="1" ht="16.5" customHeight="1" thickTop="1">
      <c r="B4" s="1867" t="s">
        <v>959</v>
      </c>
      <c r="C4" s="187" t="s">
        <v>1020</v>
      </c>
      <c r="D4" s="187"/>
      <c r="E4" s="189"/>
      <c r="F4" s="187"/>
      <c r="G4" s="187"/>
      <c r="H4" s="196"/>
      <c r="I4" s="24"/>
    </row>
    <row r="5" spans="2:9" s="9" customFormat="1" ht="16.5" customHeight="1">
      <c r="B5" s="1875"/>
      <c r="C5" s="190"/>
      <c r="D5" s="190"/>
      <c r="E5" s="191" t="s">
        <v>347</v>
      </c>
      <c r="F5" s="190"/>
      <c r="G5" s="190"/>
      <c r="H5" s="197" t="s">
        <v>1022</v>
      </c>
      <c r="I5" s="24"/>
    </row>
    <row r="6" spans="2:9" s="9" customFormat="1" ht="16.5" customHeight="1">
      <c r="B6" s="1875"/>
      <c r="C6" s="190" t="s">
        <v>1024</v>
      </c>
      <c r="D6" s="190" t="s">
        <v>1025</v>
      </c>
      <c r="E6" s="191" t="s">
        <v>348</v>
      </c>
      <c r="F6" s="190" t="s">
        <v>42</v>
      </c>
      <c r="G6" s="190" t="s">
        <v>94</v>
      </c>
      <c r="H6" s="197" t="s">
        <v>348</v>
      </c>
      <c r="I6" s="24"/>
    </row>
    <row r="7" spans="2:9" s="9" customFormat="1" ht="16.5" customHeight="1" thickBot="1">
      <c r="B7" s="1868"/>
      <c r="C7" s="192" t="s">
        <v>1028</v>
      </c>
      <c r="D7" s="192" t="s">
        <v>1029</v>
      </c>
      <c r="E7" s="194" t="s">
        <v>1030</v>
      </c>
      <c r="F7" s="192" t="s">
        <v>1031</v>
      </c>
      <c r="G7" s="192" t="s">
        <v>1032</v>
      </c>
      <c r="H7" s="195" t="s">
        <v>110</v>
      </c>
      <c r="I7" s="24"/>
    </row>
    <row r="8" spans="2:9" s="9" customFormat="1" ht="16.5" customHeight="1">
      <c r="B8" s="86">
        <v>1</v>
      </c>
      <c r="C8" s="174">
        <v>301</v>
      </c>
      <c r="D8" s="272" t="s">
        <v>318</v>
      </c>
      <c r="E8" s="740">
        <v>237</v>
      </c>
      <c r="F8" s="739"/>
      <c r="G8" s="1352"/>
      <c r="H8" s="741">
        <v>237</v>
      </c>
      <c r="I8" s="24"/>
    </row>
    <row r="9" spans="2:9" s="9" customFormat="1" ht="16.5" customHeight="1">
      <c r="B9" s="86">
        <v>2</v>
      </c>
      <c r="C9" s="174">
        <v>302</v>
      </c>
      <c r="D9" s="118" t="s">
        <v>319</v>
      </c>
      <c r="E9" s="742">
        <v>0</v>
      </c>
      <c r="F9" s="456"/>
      <c r="G9" s="1024"/>
      <c r="H9" s="457">
        <v>0</v>
      </c>
      <c r="I9" s="24"/>
    </row>
    <row r="10" spans="2:9" s="9" customFormat="1" ht="16.5" customHeight="1">
      <c r="B10" s="86">
        <v>3</v>
      </c>
      <c r="C10" s="174">
        <v>303</v>
      </c>
      <c r="D10" s="118" t="s">
        <v>320</v>
      </c>
      <c r="E10" s="742">
        <v>83587</v>
      </c>
      <c r="F10" s="456"/>
      <c r="G10" s="1024"/>
      <c r="H10" s="457">
        <v>83587</v>
      </c>
      <c r="I10" s="24"/>
    </row>
    <row r="11" spans="2:9" s="9" customFormat="1" ht="16.5" customHeight="1">
      <c r="B11" s="86">
        <v>4</v>
      </c>
      <c r="C11" s="175">
        <v>304</v>
      </c>
      <c r="D11" s="135" t="s">
        <v>321</v>
      </c>
      <c r="E11" s="743">
        <v>294264</v>
      </c>
      <c r="F11" s="468"/>
      <c r="G11" s="1023"/>
      <c r="H11" s="469">
        <v>294264</v>
      </c>
      <c r="I11" s="24"/>
    </row>
    <row r="12" spans="2:9" s="9" customFormat="1" ht="16.5" customHeight="1">
      <c r="B12" s="86">
        <v>5</v>
      </c>
      <c r="C12" s="175">
        <v>305</v>
      </c>
      <c r="D12" s="135" t="s">
        <v>322</v>
      </c>
      <c r="E12" s="743">
        <v>0</v>
      </c>
      <c r="F12" s="468"/>
      <c r="G12" s="1023"/>
      <c r="H12" s="469">
        <v>0</v>
      </c>
      <c r="I12" s="24"/>
    </row>
    <row r="13" spans="2:9" s="9" customFormat="1" ht="16.5" customHeight="1">
      <c r="B13" s="86">
        <v>6</v>
      </c>
      <c r="C13" s="175">
        <v>306</v>
      </c>
      <c r="D13" s="135" t="s">
        <v>323</v>
      </c>
      <c r="E13" s="743">
        <v>0</v>
      </c>
      <c r="F13" s="468"/>
      <c r="G13" s="1023"/>
      <c r="H13" s="469">
        <v>0</v>
      </c>
      <c r="I13" s="24"/>
    </row>
    <row r="14" spans="2:9" s="9" customFormat="1" ht="16.5" customHeight="1">
      <c r="B14" s="86">
        <v>7</v>
      </c>
      <c r="C14" s="174">
        <v>307</v>
      </c>
      <c r="D14" s="118" t="s">
        <v>324</v>
      </c>
      <c r="E14" s="742">
        <v>306372</v>
      </c>
      <c r="F14" s="456"/>
      <c r="G14" s="1024"/>
      <c r="H14" s="457">
        <v>306372</v>
      </c>
      <c r="I14" s="24"/>
    </row>
    <row r="15" spans="2:9" s="9" customFormat="1" ht="16.5" customHeight="1">
      <c r="B15" s="86">
        <v>8</v>
      </c>
      <c r="C15" s="174">
        <v>308</v>
      </c>
      <c r="D15" s="118" t="s">
        <v>325</v>
      </c>
      <c r="E15" s="742">
        <v>0</v>
      </c>
      <c r="F15" s="456"/>
      <c r="G15" s="1024"/>
      <c r="H15" s="457">
        <v>0</v>
      </c>
      <c r="I15" s="24"/>
    </row>
    <row r="16" spans="2:9" s="9" customFormat="1" ht="16.5" customHeight="1">
      <c r="B16" s="216">
        <v>9</v>
      </c>
      <c r="C16" s="175">
        <v>309</v>
      </c>
      <c r="D16" s="135" t="s">
        <v>326</v>
      </c>
      <c r="E16" s="743">
        <v>145870</v>
      </c>
      <c r="F16" s="468"/>
      <c r="G16" s="1023"/>
      <c r="H16" s="469">
        <v>145870</v>
      </c>
      <c r="I16" s="29"/>
    </row>
    <row r="17" spans="2:9" s="9" customFormat="1" ht="16.5" customHeight="1">
      <c r="B17" s="86">
        <v>10</v>
      </c>
      <c r="C17" s="175">
        <v>310</v>
      </c>
      <c r="D17" s="135" t="s">
        <v>327</v>
      </c>
      <c r="E17" s="743">
        <v>36509</v>
      </c>
      <c r="F17" s="468"/>
      <c r="G17" s="1023"/>
      <c r="H17" s="469">
        <v>36509</v>
      </c>
      <c r="I17" s="24"/>
    </row>
    <row r="18" spans="2:9" s="9" customFormat="1" ht="16.5" customHeight="1">
      <c r="B18" s="86">
        <v>11</v>
      </c>
      <c r="C18" s="175">
        <v>311</v>
      </c>
      <c r="D18" s="135" t="s">
        <v>330</v>
      </c>
      <c r="E18" s="743">
        <v>271733</v>
      </c>
      <c r="F18" s="468">
        <v>2839</v>
      </c>
      <c r="G18" s="1023"/>
      <c r="H18" s="469">
        <v>274572</v>
      </c>
      <c r="I18" s="24"/>
    </row>
    <row r="19" spans="2:9" s="9" customFormat="1" ht="16.5" customHeight="1">
      <c r="B19" s="86">
        <v>12</v>
      </c>
      <c r="C19" s="175">
        <v>320</v>
      </c>
      <c r="D19" s="135" t="s">
        <v>331</v>
      </c>
      <c r="E19" s="743">
        <v>59330</v>
      </c>
      <c r="F19" s="468">
        <v>84</v>
      </c>
      <c r="G19" s="1023"/>
      <c r="H19" s="469">
        <v>59744</v>
      </c>
      <c r="I19" s="24"/>
    </row>
    <row r="20" spans="2:9" s="9" customFormat="1" ht="16.5" customHeight="1">
      <c r="B20" s="86">
        <v>13</v>
      </c>
      <c r="C20" s="175">
        <v>330</v>
      </c>
      <c r="D20" s="135" t="s">
        <v>332</v>
      </c>
      <c r="E20" s="743">
        <v>886617</v>
      </c>
      <c r="F20" s="468"/>
      <c r="G20" s="1023"/>
      <c r="H20" s="469">
        <v>886617</v>
      </c>
      <c r="I20" s="24"/>
    </row>
    <row r="21" spans="2:9" s="9" customFormat="1" ht="16.5" customHeight="1">
      <c r="B21" s="86">
        <v>14</v>
      </c>
      <c r="C21" s="175">
        <v>331</v>
      </c>
      <c r="D21" s="135" t="s">
        <v>333</v>
      </c>
      <c r="E21" s="743">
        <v>2690939</v>
      </c>
      <c r="F21" s="468"/>
      <c r="G21" s="1023"/>
      <c r="H21" s="469">
        <v>2690939</v>
      </c>
      <c r="I21" s="24"/>
    </row>
    <row r="22" spans="2:9" s="9" customFormat="1" ht="16.5" customHeight="1">
      <c r="B22" s="86">
        <v>15</v>
      </c>
      <c r="C22" s="175">
        <v>333</v>
      </c>
      <c r="D22" s="135" t="s">
        <v>334</v>
      </c>
      <c r="E22" s="743">
        <v>38857</v>
      </c>
      <c r="F22" s="468"/>
      <c r="G22" s="1023"/>
      <c r="H22" s="469">
        <v>38857</v>
      </c>
      <c r="I22" s="24"/>
    </row>
    <row r="23" spans="2:9" s="9" customFormat="1" ht="16.5" customHeight="1">
      <c r="B23" s="86">
        <v>16</v>
      </c>
      <c r="C23" s="175">
        <v>334</v>
      </c>
      <c r="D23" s="135" t="s">
        <v>335</v>
      </c>
      <c r="E23" s="743">
        <v>84627</v>
      </c>
      <c r="F23" s="468">
        <v>7501</v>
      </c>
      <c r="G23" s="1023"/>
      <c r="H23" s="469">
        <v>92128</v>
      </c>
      <c r="I23" s="24"/>
    </row>
    <row r="24" spans="2:9" s="9" customFormat="1" ht="16.5" customHeight="1">
      <c r="B24" s="86">
        <v>17</v>
      </c>
      <c r="C24" s="175">
        <v>335</v>
      </c>
      <c r="D24" s="135" t="s">
        <v>891</v>
      </c>
      <c r="E24" s="742">
        <v>75502</v>
      </c>
      <c r="F24" s="456"/>
      <c r="G24" s="1024"/>
      <c r="H24" s="457">
        <v>75502</v>
      </c>
      <c r="I24" s="24"/>
    </row>
    <row r="25" spans="2:9" s="9" customFormat="1" ht="16.5" customHeight="1">
      <c r="B25" s="86">
        <v>18</v>
      </c>
      <c r="C25" s="175">
        <v>339</v>
      </c>
      <c r="D25" s="135" t="s">
        <v>336</v>
      </c>
      <c r="E25" s="743">
        <v>0</v>
      </c>
      <c r="F25" s="468"/>
      <c r="G25" s="1023"/>
      <c r="H25" s="469">
        <v>0</v>
      </c>
      <c r="I25" s="24"/>
    </row>
    <row r="26" spans="2:9" s="9" customFormat="1" ht="16.5" customHeight="1">
      <c r="B26" s="86">
        <v>19</v>
      </c>
      <c r="C26" s="175">
        <v>340</v>
      </c>
      <c r="D26" s="135" t="s">
        <v>337</v>
      </c>
      <c r="E26" s="742">
        <v>29747</v>
      </c>
      <c r="F26" s="456">
        <v>1214</v>
      </c>
      <c r="G26" s="1024">
        <v>1703</v>
      </c>
      <c r="H26" s="457">
        <v>29258</v>
      </c>
      <c r="I26" s="24"/>
    </row>
    <row r="27" spans="2:9" s="9" customFormat="1" ht="16.5" customHeight="1">
      <c r="B27" s="86">
        <v>20</v>
      </c>
      <c r="C27" s="175">
        <v>341</v>
      </c>
      <c r="D27" s="135" t="s">
        <v>338</v>
      </c>
      <c r="E27" s="743">
        <v>8320</v>
      </c>
      <c r="F27" s="468"/>
      <c r="G27" s="1023"/>
      <c r="H27" s="469">
        <v>8320</v>
      </c>
      <c r="I27" s="24"/>
    </row>
    <row r="28" spans="2:9" s="9" customFormat="1" ht="16.5" customHeight="1">
      <c r="B28" s="86">
        <v>21</v>
      </c>
      <c r="C28" s="175">
        <v>342</v>
      </c>
      <c r="D28" s="135" t="s">
        <v>339</v>
      </c>
      <c r="E28" s="742">
        <v>3503</v>
      </c>
      <c r="F28" s="456"/>
      <c r="G28" s="1024"/>
      <c r="H28" s="457">
        <v>3503</v>
      </c>
      <c r="I28" s="24"/>
    </row>
    <row r="29" spans="2:9" s="9" customFormat="1" ht="16.5" customHeight="1">
      <c r="B29" s="86">
        <v>22</v>
      </c>
      <c r="C29" s="175">
        <v>343</v>
      </c>
      <c r="D29" s="135" t="s">
        <v>340</v>
      </c>
      <c r="E29" s="743">
        <v>3294</v>
      </c>
      <c r="F29" s="468"/>
      <c r="G29" s="1023"/>
      <c r="H29" s="469">
        <v>3294</v>
      </c>
      <c r="I29" s="24"/>
    </row>
    <row r="30" spans="2:9" s="9" customFormat="1" ht="16.5" customHeight="1">
      <c r="B30" s="86">
        <v>23</v>
      </c>
      <c r="C30" s="175">
        <v>344</v>
      </c>
      <c r="D30" s="135" t="s">
        <v>341</v>
      </c>
      <c r="E30" s="742">
        <v>5930</v>
      </c>
      <c r="F30" s="456"/>
      <c r="G30" s="1024">
        <v>798</v>
      </c>
      <c r="H30" s="457">
        <v>5132</v>
      </c>
      <c r="I30" s="24"/>
    </row>
    <row r="31" spans="2:9" s="9" customFormat="1" ht="16.5" customHeight="1">
      <c r="B31" s="86">
        <v>24</v>
      </c>
      <c r="C31" s="174">
        <v>345</v>
      </c>
      <c r="D31" s="118" t="s">
        <v>342</v>
      </c>
      <c r="E31" s="742">
        <v>0</v>
      </c>
      <c r="F31" s="456"/>
      <c r="G31" s="1024"/>
      <c r="H31" s="457">
        <v>0</v>
      </c>
      <c r="I31" s="24"/>
    </row>
    <row r="32" spans="2:9" s="9" customFormat="1" ht="16.5" customHeight="1">
      <c r="B32" s="86">
        <v>25</v>
      </c>
      <c r="C32" s="175">
        <v>346</v>
      </c>
      <c r="D32" s="135" t="s">
        <v>343</v>
      </c>
      <c r="E32" s="742">
        <v>0</v>
      </c>
      <c r="F32" s="456"/>
      <c r="G32" s="1024"/>
      <c r="H32" s="457">
        <v>0</v>
      </c>
      <c r="I32" s="24"/>
    </row>
    <row r="33" spans="2:9" s="9" customFormat="1" ht="16.5" customHeight="1">
      <c r="B33" s="86">
        <v>26</v>
      </c>
      <c r="C33" s="174">
        <v>347</v>
      </c>
      <c r="D33" s="118" t="s">
        <v>344</v>
      </c>
      <c r="E33" s="742">
        <v>21088</v>
      </c>
      <c r="F33" s="456">
        <v>798</v>
      </c>
      <c r="G33" s="1024"/>
      <c r="H33" s="457">
        <v>21886</v>
      </c>
      <c r="I33" s="24"/>
    </row>
    <row r="34" spans="2:9" s="9" customFormat="1" ht="16.5" customHeight="1">
      <c r="B34" s="86">
        <v>27</v>
      </c>
      <c r="C34" s="172">
        <v>348</v>
      </c>
      <c r="D34" s="210" t="s">
        <v>345</v>
      </c>
      <c r="E34" s="742">
        <v>0</v>
      </c>
      <c r="F34" s="456"/>
      <c r="G34" s="1024"/>
      <c r="H34" s="457"/>
      <c r="I34" s="24"/>
    </row>
    <row r="35" spans="2:9" s="9" customFormat="1" ht="16.5" customHeight="1">
      <c r="B35" s="86">
        <v>28</v>
      </c>
      <c r="C35" s="172"/>
      <c r="D35" s="181"/>
      <c r="E35" s="986"/>
      <c r="F35" s="454"/>
      <c r="G35" s="1353"/>
      <c r="H35" s="455"/>
      <c r="I35" s="24"/>
    </row>
    <row r="36" spans="2:9" s="9" customFormat="1" ht="16.5" customHeight="1" thickBot="1">
      <c r="B36" s="86">
        <v>29</v>
      </c>
      <c r="C36" s="174"/>
      <c r="D36" s="200" t="s">
        <v>346</v>
      </c>
      <c r="E36" s="987">
        <v>5046326</v>
      </c>
      <c r="F36" s="988">
        <f>SUM(F8:F34)</f>
        <v>12436</v>
      </c>
      <c r="G36" s="989">
        <f>SUM(G8:G34)</f>
        <v>2501</v>
      </c>
      <c r="H36" s="989">
        <f>SUM(H8:H34)</f>
        <v>5056591</v>
      </c>
      <c r="I36" s="24"/>
    </row>
    <row r="37" spans="2:9" s="9" customFormat="1" ht="16.5" customHeight="1" thickTop="1" thickBot="1">
      <c r="B37" s="125"/>
      <c r="C37" s="173"/>
      <c r="D37" s="350"/>
      <c r="E37" s="137"/>
      <c r="F37" s="173"/>
      <c r="G37" s="1354"/>
      <c r="H37" s="208"/>
      <c r="I37" s="24"/>
    </row>
    <row r="38" spans="2:9" s="9" customFormat="1" ht="16.5" customHeight="1">
      <c r="B38" s="2431"/>
      <c r="C38" s="2432"/>
      <c r="D38" s="2432"/>
      <c r="E38" s="2432"/>
      <c r="F38" s="2432"/>
      <c r="G38" s="2432"/>
      <c r="H38" s="2433"/>
      <c r="I38" s="24"/>
    </row>
    <row r="39" spans="2:9" s="9" customFormat="1" ht="16.5" customHeight="1">
      <c r="B39" s="2428"/>
      <c r="C39" s="2429"/>
      <c r="D39" s="2429"/>
      <c r="E39" s="2429"/>
      <c r="F39" s="2429"/>
      <c r="G39" s="2429"/>
      <c r="H39" s="2430"/>
      <c r="I39" s="24"/>
    </row>
    <row r="40" spans="2:9" s="9" customFormat="1" ht="16.5" customHeight="1">
      <c r="B40" s="2428"/>
      <c r="C40" s="2429"/>
      <c r="D40" s="2429"/>
      <c r="E40" s="2429"/>
      <c r="F40" s="2429"/>
      <c r="G40" s="2429"/>
      <c r="H40" s="2430"/>
      <c r="I40" s="24"/>
    </row>
    <row r="41" spans="2:9" s="9" customFormat="1" ht="16.5" customHeight="1">
      <c r="B41" s="2428"/>
      <c r="C41" s="2429"/>
      <c r="D41" s="2429"/>
      <c r="E41" s="2429"/>
      <c r="F41" s="2429"/>
      <c r="G41" s="2429"/>
      <c r="H41" s="2430"/>
      <c r="I41" s="24"/>
    </row>
    <row r="42" spans="2:9" s="9" customFormat="1" ht="16.5" customHeight="1">
      <c r="B42" s="2428"/>
      <c r="C42" s="2429"/>
      <c r="D42" s="2429"/>
      <c r="E42" s="2429"/>
      <c r="F42" s="2429"/>
      <c r="G42" s="2429"/>
      <c r="H42" s="2430"/>
      <c r="I42" s="24"/>
    </row>
    <row r="43" spans="2:9" s="9" customFormat="1" ht="16.5" customHeight="1">
      <c r="B43" s="2428"/>
      <c r="C43" s="2429"/>
      <c r="D43" s="2429"/>
      <c r="E43" s="2429"/>
      <c r="F43" s="2429"/>
      <c r="G43" s="2429"/>
      <c r="H43" s="2430"/>
      <c r="I43" s="24"/>
    </row>
    <row r="44" spans="2:9" s="9" customFormat="1" ht="16.5" customHeight="1">
      <c r="B44" s="2428"/>
      <c r="C44" s="2429"/>
      <c r="D44" s="2429"/>
      <c r="E44" s="2429"/>
      <c r="F44" s="2429"/>
      <c r="G44" s="2429"/>
      <c r="H44" s="2430"/>
      <c r="I44" s="85"/>
    </row>
    <row r="45" spans="2:9" s="9" customFormat="1" ht="16.5" customHeight="1">
      <c r="B45" s="2428"/>
      <c r="C45" s="2429"/>
      <c r="D45" s="2429"/>
      <c r="E45" s="2429"/>
      <c r="F45" s="2429"/>
      <c r="G45" s="2429"/>
      <c r="H45" s="2430"/>
    </row>
    <row r="46" spans="2:9" s="9" customFormat="1" ht="16.5" customHeight="1">
      <c r="B46" s="2428"/>
      <c r="C46" s="2429"/>
      <c r="D46" s="2429"/>
      <c r="E46" s="2429"/>
      <c r="F46" s="2429"/>
      <c r="G46" s="2429"/>
      <c r="H46" s="2430"/>
    </row>
    <row r="47" spans="2:9" s="9" customFormat="1" ht="16.5" customHeight="1">
      <c r="B47" s="2428"/>
      <c r="C47" s="2429"/>
      <c r="D47" s="2429"/>
      <c r="E47" s="2429"/>
      <c r="F47" s="2429"/>
      <c r="G47" s="2429"/>
      <c r="H47" s="2430"/>
    </row>
    <row r="48" spans="2:9" s="9" customFormat="1" ht="16.5" customHeight="1">
      <c r="B48" s="2428"/>
      <c r="C48" s="2429"/>
      <c r="D48" s="2429"/>
      <c r="E48" s="2429"/>
      <c r="F48" s="2429"/>
      <c r="G48" s="2429"/>
      <c r="H48" s="2430"/>
    </row>
    <row r="49" spans="2:8" s="9" customFormat="1" ht="16.5" customHeight="1">
      <c r="B49" s="2428"/>
      <c r="C49" s="2429"/>
      <c r="D49" s="2429"/>
      <c r="E49" s="2429"/>
      <c r="F49" s="2429"/>
      <c r="G49" s="2429"/>
      <c r="H49" s="2430"/>
    </row>
    <row r="50" spans="2:8" s="9" customFormat="1" ht="16.5" customHeight="1">
      <c r="B50" s="2428"/>
      <c r="C50" s="2429"/>
      <c r="D50" s="2429"/>
      <c r="E50" s="2429"/>
      <c r="F50" s="2429"/>
      <c r="G50" s="2429"/>
      <c r="H50" s="2430"/>
    </row>
    <row r="51" spans="2:8" s="9" customFormat="1" ht="16.5" customHeight="1">
      <c r="B51" s="2428"/>
      <c r="C51" s="2429"/>
      <c r="D51" s="2429"/>
      <c r="E51" s="2429"/>
      <c r="F51" s="2429"/>
      <c r="G51" s="2429"/>
      <c r="H51" s="2430"/>
    </row>
    <row r="52" spans="2:8" s="9" customFormat="1" ht="16.5" customHeight="1">
      <c r="B52" s="2428"/>
      <c r="C52" s="2429"/>
      <c r="D52" s="2429"/>
      <c r="E52" s="2429"/>
      <c r="F52" s="2429"/>
      <c r="G52" s="2429"/>
      <c r="H52" s="2430"/>
    </row>
    <row r="53" spans="2:8" s="9" customFormat="1" ht="16.5" customHeight="1">
      <c r="B53" s="2428"/>
      <c r="C53" s="2429"/>
      <c r="D53" s="2429"/>
      <c r="E53" s="2429"/>
      <c r="F53" s="2429"/>
      <c r="G53" s="2429"/>
      <c r="H53" s="2430"/>
    </row>
    <row r="54" spans="2:8" s="9" customFormat="1" ht="16.5" customHeight="1">
      <c r="B54" s="2428"/>
      <c r="C54" s="2429"/>
      <c r="D54" s="2429"/>
      <c r="E54" s="2429"/>
      <c r="F54" s="2429"/>
      <c r="G54" s="2429"/>
      <c r="H54" s="2430"/>
    </row>
    <row r="55" spans="2:8" s="9" customFormat="1" ht="16.5" customHeight="1">
      <c r="B55" s="2428"/>
      <c r="C55" s="2429"/>
      <c r="D55" s="2429"/>
      <c r="E55" s="2429"/>
      <c r="F55" s="2429"/>
      <c r="G55" s="2429"/>
      <c r="H55" s="2430"/>
    </row>
    <row r="56" spans="2:8" s="9" customFormat="1" ht="16.5" customHeight="1">
      <c r="B56" s="115"/>
      <c r="C56" s="93"/>
      <c r="D56" s="93"/>
      <c r="E56" s="92"/>
      <c r="F56" s="92"/>
      <c r="G56" s="92"/>
      <c r="H56" s="97"/>
    </row>
    <row r="57" spans="2:8" s="9" customFormat="1" ht="16.5" customHeight="1">
      <c r="B57" s="116"/>
      <c r="C57" s="93"/>
      <c r="D57" s="93"/>
      <c r="E57" s="92"/>
      <c r="F57" s="92"/>
      <c r="G57" s="92"/>
      <c r="H57" s="97"/>
    </row>
    <row r="58" spans="2:8" s="9" customFormat="1" ht="16.5" customHeight="1">
      <c r="B58" s="116"/>
      <c r="C58" s="93"/>
      <c r="D58" s="93"/>
      <c r="E58" s="92"/>
      <c r="F58" s="92"/>
      <c r="G58" s="92"/>
      <c r="H58" s="97"/>
    </row>
    <row r="59" spans="2:8" ht="16.5" customHeight="1" thickBot="1">
      <c r="B59" s="122"/>
      <c r="C59" s="101"/>
      <c r="D59" s="101"/>
      <c r="E59" s="179"/>
      <c r="F59" s="179"/>
      <c r="G59" s="179"/>
      <c r="H59" s="199"/>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1:H62"/>
  <sheetViews>
    <sheetView topLeftCell="A7" workbookViewId="0">
      <selection activeCell="K26" sqref="K26"/>
    </sheetView>
  </sheetViews>
  <sheetFormatPr defaultColWidth="9.6640625" defaultRowHeight="16.5" customHeight="1"/>
  <cols>
    <col min="1" max="1" width="4.21875" style="2" customWidth="1"/>
    <col min="2" max="2" width="9.6640625" style="2" customWidth="1"/>
    <col min="3" max="3" width="8.21875" style="2" customWidth="1"/>
    <col min="4" max="4" width="41.5546875" style="2" customWidth="1"/>
    <col min="5" max="5" width="12.109375" style="63" customWidth="1"/>
    <col min="6" max="6" width="15.77734375" style="63" customWidth="1"/>
    <col min="7" max="7" width="16.5546875" style="63" customWidth="1"/>
    <col min="8" max="8" width="2.5546875" style="2" customWidth="1"/>
    <col min="9" max="16384" width="9.6640625" style="2"/>
  </cols>
  <sheetData>
    <row r="1" spans="2:8" s="9" customFormat="1" ht="16.5" customHeight="1" thickBot="1">
      <c r="B1" s="9" t="s">
        <v>957</v>
      </c>
      <c r="C1" s="1722" t="str">
        <f>+'E-2'!C1:D1</f>
        <v>Insert Utility Name on E-2 and it will be placed throughout report</v>
      </c>
      <c r="D1" s="1722"/>
      <c r="E1" s="178"/>
      <c r="F1" s="178" t="s">
        <v>958</v>
      </c>
      <c r="G1" s="520">
        <f>+'E-2'!F1</f>
        <v>43100</v>
      </c>
    </row>
    <row r="2" spans="2:8" ht="16.5" customHeight="1" thickTop="1">
      <c r="B2" s="2434"/>
      <c r="C2" s="2435"/>
      <c r="D2" s="2435"/>
      <c r="E2" s="2435"/>
      <c r="F2" s="2435"/>
      <c r="G2" s="2436"/>
      <c r="H2" s="28"/>
    </row>
    <row r="3" spans="2:8" ht="16.5" customHeight="1" thickBot="1">
      <c r="B3" s="2437"/>
      <c r="C3" s="2438"/>
      <c r="D3" s="2438"/>
      <c r="E3" s="2438"/>
      <c r="F3" s="2438"/>
      <c r="G3" s="2439"/>
      <c r="H3" s="28"/>
    </row>
    <row r="4" spans="2:8" ht="16.5" customHeight="1">
      <c r="B4" s="334"/>
      <c r="C4" s="191"/>
      <c r="D4" s="191"/>
      <c r="E4" s="191"/>
      <c r="F4" s="2440"/>
      <c r="G4" s="2441"/>
      <c r="H4" s="28"/>
    </row>
    <row r="5" spans="2:8" ht="16.5" customHeight="1" thickBot="1">
      <c r="B5" s="326"/>
      <c r="C5" s="325"/>
      <c r="D5" s="325"/>
      <c r="E5" s="325"/>
      <c r="F5" s="2442"/>
      <c r="G5" s="2443"/>
      <c r="H5" s="28"/>
    </row>
    <row r="6" spans="2:8" s="9" customFormat="1" ht="16.5" customHeight="1" thickTop="1">
      <c r="B6" s="1867" t="s">
        <v>959</v>
      </c>
      <c r="C6" s="187" t="s">
        <v>1020</v>
      </c>
      <c r="D6" s="187"/>
      <c r="E6" s="189"/>
      <c r="F6" s="990"/>
      <c r="G6" s="991"/>
      <c r="H6" s="24"/>
    </row>
    <row r="7" spans="2:8" s="9" customFormat="1" ht="16.5" customHeight="1">
      <c r="B7" s="1875"/>
      <c r="C7" s="190"/>
      <c r="D7" s="190"/>
      <c r="E7" s="191" t="s">
        <v>1022</v>
      </c>
      <c r="F7" s="2444" t="s">
        <v>1160</v>
      </c>
      <c r="G7" s="2445" t="s">
        <v>1161</v>
      </c>
      <c r="H7" s="24"/>
    </row>
    <row r="8" spans="2:8" s="9" customFormat="1" ht="16.5" customHeight="1">
      <c r="B8" s="1875"/>
      <c r="C8" s="190" t="s">
        <v>1024</v>
      </c>
      <c r="D8" s="190" t="s">
        <v>1025</v>
      </c>
      <c r="E8" s="191" t="s">
        <v>348</v>
      </c>
      <c r="F8" s="2444"/>
      <c r="G8" s="2445"/>
      <c r="H8" s="24"/>
    </row>
    <row r="9" spans="2:8" s="9" customFormat="1" ht="16.5" customHeight="1" thickBot="1">
      <c r="B9" s="1868"/>
      <c r="C9" s="192" t="s">
        <v>1028</v>
      </c>
      <c r="D9" s="192" t="s">
        <v>1029</v>
      </c>
      <c r="E9" s="194" t="s">
        <v>1030</v>
      </c>
      <c r="F9" s="625" t="s">
        <v>1031</v>
      </c>
      <c r="G9" s="627"/>
      <c r="H9" s="24"/>
    </row>
    <row r="10" spans="2:8" s="9" customFormat="1" ht="16.5" customHeight="1">
      <c r="B10" s="86">
        <v>1</v>
      </c>
      <c r="C10" s="174">
        <v>601</v>
      </c>
      <c r="D10" s="272" t="s">
        <v>353</v>
      </c>
      <c r="E10" s="740">
        <v>79121</v>
      </c>
      <c r="F10" s="740">
        <v>77564</v>
      </c>
      <c r="G10" s="802"/>
      <c r="H10" s="24"/>
    </row>
    <row r="11" spans="2:8" s="9" customFormat="1" ht="16.5" customHeight="1">
      <c r="B11" s="86">
        <v>2</v>
      </c>
      <c r="C11" s="174">
        <v>603</v>
      </c>
      <c r="D11" s="2446" t="s">
        <v>376</v>
      </c>
      <c r="E11" s="2448">
        <v>8025</v>
      </c>
      <c r="F11" s="2448">
        <v>7875</v>
      </c>
      <c r="G11" s="2450"/>
      <c r="H11" s="24"/>
    </row>
    <row r="12" spans="2:8" s="9" customFormat="1" ht="16.5" customHeight="1">
      <c r="B12" s="86">
        <v>3</v>
      </c>
      <c r="C12" s="174"/>
      <c r="D12" s="2447"/>
      <c r="E12" s="2449"/>
      <c r="F12" s="2449"/>
      <c r="G12" s="2451"/>
      <c r="H12" s="24"/>
    </row>
    <row r="13" spans="2:8" s="9" customFormat="1" ht="16.5" customHeight="1">
      <c r="B13" s="86">
        <v>4</v>
      </c>
      <c r="C13" s="175">
        <v>604</v>
      </c>
      <c r="D13" s="135" t="s">
        <v>354</v>
      </c>
      <c r="E13" s="743">
        <v>7264</v>
      </c>
      <c r="F13" s="743"/>
      <c r="G13" s="698"/>
      <c r="H13" s="24"/>
    </row>
    <row r="14" spans="2:8" s="9" customFormat="1" ht="16.5" customHeight="1">
      <c r="B14" s="86">
        <v>5</v>
      </c>
      <c r="C14" s="175">
        <v>610</v>
      </c>
      <c r="D14" s="135" t="s">
        <v>355</v>
      </c>
      <c r="E14" s="743">
        <v>0</v>
      </c>
      <c r="F14" s="743"/>
      <c r="G14" s="994"/>
      <c r="H14" s="24"/>
    </row>
    <row r="15" spans="2:8" s="9" customFormat="1" ht="16.5" customHeight="1">
      <c r="B15" s="86">
        <v>6</v>
      </c>
      <c r="C15" s="175">
        <v>615</v>
      </c>
      <c r="D15" s="135" t="s">
        <v>356</v>
      </c>
      <c r="E15" s="743">
        <v>10901</v>
      </c>
      <c r="F15" s="743">
        <v>14553</v>
      </c>
      <c r="G15" s="994"/>
      <c r="H15" s="24"/>
    </row>
    <row r="16" spans="2:8" s="9" customFormat="1" ht="16.5" customHeight="1">
      <c r="B16" s="86">
        <v>7</v>
      </c>
      <c r="C16" s="174">
        <v>616</v>
      </c>
      <c r="D16" s="118" t="s">
        <v>357</v>
      </c>
      <c r="E16" s="742">
        <v>4333</v>
      </c>
      <c r="F16" s="742"/>
      <c r="G16" s="992"/>
      <c r="H16" s="24"/>
    </row>
    <row r="17" spans="2:8" s="9" customFormat="1" ht="16.5" customHeight="1">
      <c r="B17" s="86">
        <v>8</v>
      </c>
      <c r="C17" s="174">
        <v>618</v>
      </c>
      <c r="D17" s="118" t="s">
        <v>358</v>
      </c>
      <c r="E17" s="742">
        <v>5739</v>
      </c>
      <c r="F17" s="742">
        <v>6649</v>
      </c>
      <c r="G17" s="697"/>
      <c r="H17" s="24"/>
    </row>
    <row r="18" spans="2:8" s="9" customFormat="1" ht="16.5" customHeight="1">
      <c r="B18" s="216">
        <v>9</v>
      </c>
      <c r="C18" s="175">
        <v>620</v>
      </c>
      <c r="D18" s="135" t="s">
        <v>923</v>
      </c>
      <c r="E18" s="743">
        <v>15608</v>
      </c>
      <c r="F18" s="743">
        <v>11736</v>
      </c>
      <c r="G18" s="698"/>
      <c r="H18" s="29"/>
    </row>
    <row r="19" spans="2:8" s="9" customFormat="1" ht="16.5" customHeight="1">
      <c r="B19" s="86">
        <v>10</v>
      </c>
      <c r="C19" s="175">
        <v>631</v>
      </c>
      <c r="D19" s="135" t="s">
        <v>411</v>
      </c>
      <c r="E19" s="743">
        <v>2730</v>
      </c>
      <c r="F19" s="743"/>
      <c r="G19" s="698"/>
      <c r="H19" s="24"/>
    </row>
    <row r="20" spans="2:8" s="9" customFormat="1" ht="16.5" customHeight="1">
      <c r="B20" s="86">
        <v>11</v>
      </c>
      <c r="C20" s="175">
        <v>632</v>
      </c>
      <c r="D20" s="135" t="s">
        <v>412</v>
      </c>
      <c r="E20" s="743">
        <v>3500</v>
      </c>
      <c r="F20" s="743">
        <v>3500</v>
      </c>
      <c r="G20" s="698"/>
      <c r="H20" s="24"/>
    </row>
    <row r="21" spans="2:8" s="9" customFormat="1" ht="16.5" customHeight="1">
      <c r="B21" s="86">
        <v>12</v>
      </c>
      <c r="C21" s="175">
        <v>633</v>
      </c>
      <c r="D21" s="135" t="s">
        <v>359</v>
      </c>
      <c r="E21" s="743">
        <v>3020</v>
      </c>
      <c r="F21" s="743">
        <v>3007</v>
      </c>
      <c r="G21" s="698"/>
      <c r="H21" s="24"/>
    </row>
    <row r="22" spans="2:8" s="9" customFormat="1" ht="16.5" customHeight="1">
      <c r="B22" s="86">
        <v>13</v>
      </c>
      <c r="C22" s="175">
        <v>634</v>
      </c>
      <c r="D22" s="135" t="s">
        <v>360</v>
      </c>
      <c r="E22" s="743"/>
      <c r="F22" s="743"/>
      <c r="G22" s="698"/>
      <c r="H22" s="24"/>
    </row>
    <row r="23" spans="2:8" s="9" customFormat="1" ht="16.5" customHeight="1">
      <c r="B23" s="86">
        <v>14</v>
      </c>
      <c r="C23" s="175">
        <v>635</v>
      </c>
      <c r="D23" s="135" t="s">
        <v>361</v>
      </c>
      <c r="E23" s="743">
        <v>45654</v>
      </c>
      <c r="F23" s="743">
        <v>48833</v>
      </c>
      <c r="G23" s="698"/>
      <c r="H23" s="24"/>
    </row>
    <row r="24" spans="2:8" s="9" customFormat="1" ht="16.5" customHeight="1">
      <c r="B24" s="86">
        <v>15</v>
      </c>
      <c r="C24" s="175">
        <v>641</v>
      </c>
      <c r="D24" s="135" t="s">
        <v>362</v>
      </c>
      <c r="E24" s="743">
        <v>6960</v>
      </c>
      <c r="F24" s="743">
        <v>6685</v>
      </c>
      <c r="G24" s="698"/>
      <c r="H24" s="24"/>
    </row>
    <row r="25" spans="2:8" s="9" customFormat="1" ht="16.5" customHeight="1">
      <c r="B25" s="86">
        <v>16</v>
      </c>
      <c r="C25" s="175">
        <v>642</v>
      </c>
      <c r="D25" s="135" t="s">
        <v>363</v>
      </c>
      <c r="E25" s="743"/>
      <c r="F25" s="743"/>
      <c r="G25" s="698"/>
      <c r="H25" s="24"/>
    </row>
    <row r="26" spans="2:8" s="9" customFormat="1" ht="16.5" customHeight="1">
      <c r="B26" s="86">
        <v>17</v>
      </c>
      <c r="C26" s="175">
        <v>650</v>
      </c>
      <c r="D26" s="135" t="s">
        <v>364</v>
      </c>
      <c r="E26" s="742">
        <v>6237</v>
      </c>
      <c r="F26" s="742">
        <v>5318</v>
      </c>
      <c r="G26" s="697"/>
      <c r="H26" s="24"/>
    </row>
    <row r="27" spans="2:8" s="9" customFormat="1" ht="16.5" customHeight="1">
      <c r="B27" s="86">
        <v>18</v>
      </c>
      <c r="C27" s="175">
        <v>656</v>
      </c>
      <c r="D27" s="135" t="s">
        <v>365</v>
      </c>
      <c r="E27" s="743">
        <v>435</v>
      </c>
      <c r="F27" s="743">
        <v>435</v>
      </c>
      <c r="G27" s="698"/>
      <c r="H27" s="24"/>
    </row>
    <row r="28" spans="2:8" s="9" customFormat="1" ht="16.5" customHeight="1">
      <c r="B28" s="86">
        <v>19</v>
      </c>
      <c r="C28" s="175">
        <v>657</v>
      </c>
      <c r="D28" s="135" t="s">
        <v>366</v>
      </c>
      <c r="E28" s="742">
        <v>6537</v>
      </c>
      <c r="F28" s="742">
        <v>6165</v>
      </c>
      <c r="G28" s="697"/>
      <c r="H28" s="24"/>
    </row>
    <row r="29" spans="2:8" s="9" customFormat="1" ht="16.5" customHeight="1">
      <c r="B29" s="86">
        <v>20</v>
      </c>
      <c r="C29" s="175">
        <v>658</v>
      </c>
      <c r="D29" s="135" t="s">
        <v>367</v>
      </c>
      <c r="E29" s="743">
        <v>1461</v>
      </c>
      <c r="F29" s="743">
        <f>160+2483</f>
        <v>2643</v>
      </c>
      <c r="G29" s="698"/>
      <c r="H29" s="24"/>
    </row>
    <row r="30" spans="2:8" s="9" customFormat="1" ht="16.5" customHeight="1">
      <c r="B30" s="86">
        <v>21</v>
      </c>
      <c r="C30" s="175">
        <v>659</v>
      </c>
      <c r="D30" s="135" t="s">
        <v>368</v>
      </c>
      <c r="E30" s="742"/>
      <c r="F30" s="742"/>
      <c r="G30" s="697"/>
      <c r="H30" s="24"/>
    </row>
    <row r="31" spans="2:8" s="9" customFormat="1" ht="16.5" customHeight="1">
      <c r="B31" s="86">
        <v>22</v>
      </c>
      <c r="C31" s="175">
        <v>660</v>
      </c>
      <c r="D31" s="135" t="s">
        <v>369</v>
      </c>
      <c r="E31" s="743">
        <v>436</v>
      </c>
      <c r="F31" s="743">
        <v>199</v>
      </c>
      <c r="G31" s="994"/>
      <c r="H31" s="24"/>
    </row>
    <row r="32" spans="2:8" s="9" customFormat="1" ht="16.5" customHeight="1">
      <c r="B32" s="86">
        <v>23</v>
      </c>
      <c r="C32" s="175">
        <v>666</v>
      </c>
      <c r="D32" s="215" t="s">
        <v>370</v>
      </c>
      <c r="E32" s="1193"/>
      <c r="F32" s="1193"/>
      <c r="G32" s="1009"/>
      <c r="H32" s="24"/>
    </row>
    <row r="33" spans="2:8" s="9" customFormat="1" ht="16.5" customHeight="1">
      <c r="B33" s="86">
        <v>24</v>
      </c>
      <c r="C33" s="174"/>
      <c r="D33" s="200" t="s">
        <v>371</v>
      </c>
      <c r="E33" s="1194"/>
      <c r="F33" s="1194"/>
      <c r="G33" s="1195"/>
      <c r="H33" s="24"/>
    </row>
    <row r="34" spans="2:8" s="9" customFormat="1" ht="16.5" customHeight="1">
      <c r="B34" s="86">
        <v>25</v>
      </c>
      <c r="C34" s="175">
        <v>667</v>
      </c>
      <c r="D34" s="135" t="s">
        <v>372</v>
      </c>
      <c r="E34" s="742"/>
      <c r="F34" s="742"/>
      <c r="G34" s="697"/>
      <c r="H34" s="24"/>
    </row>
    <row r="35" spans="2:8" s="9" customFormat="1" ht="16.5" customHeight="1">
      <c r="B35" s="86">
        <v>26</v>
      </c>
      <c r="C35" s="174">
        <v>670</v>
      </c>
      <c r="D35" s="118" t="s">
        <v>373</v>
      </c>
      <c r="E35" s="742">
        <v>600</v>
      </c>
      <c r="F35" s="742">
        <v>600</v>
      </c>
      <c r="G35" s="992"/>
      <c r="H35" s="24"/>
    </row>
    <row r="36" spans="2:8" s="9" customFormat="1" ht="16.5" customHeight="1">
      <c r="B36" s="86">
        <v>27</v>
      </c>
      <c r="C36" s="172">
        <v>675</v>
      </c>
      <c r="D36" s="210" t="s">
        <v>374</v>
      </c>
      <c r="E36" s="742">
        <v>13098</v>
      </c>
      <c r="F36" s="742">
        <v>9600</v>
      </c>
      <c r="G36" s="697"/>
      <c r="H36" s="24"/>
    </row>
    <row r="37" spans="2:8" s="9" customFormat="1" ht="16.5" customHeight="1">
      <c r="B37" s="86">
        <v>28</v>
      </c>
      <c r="C37" s="172"/>
      <c r="D37" s="181"/>
      <c r="E37" s="984"/>
      <c r="F37" s="984"/>
      <c r="G37" s="608"/>
      <c r="H37" s="24"/>
    </row>
    <row r="38" spans="2:8" s="9" customFormat="1" ht="16.5" customHeight="1" thickBot="1">
      <c r="B38" s="86">
        <v>29</v>
      </c>
      <c r="C38" s="174"/>
      <c r="D38" s="200" t="s">
        <v>375</v>
      </c>
      <c r="E38" s="985">
        <f>SUM(E10:E36)</f>
        <v>221659</v>
      </c>
      <c r="F38" s="985">
        <f>SUM(F10:F36)</f>
        <v>205362</v>
      </c>
      <c r="G38" s="606"/>
      <c r="H38" s="24"/>
    </row>
    <row r="39" spans="2:8" s="9" customFormat="1" ht="16.5" customHeight="1" thickTop="1" thickBot="1">
      <c r="B39" s="125"/>
      <c r="C39" s="173"/>
      <c r="D39" s="350"/>
      <c r="E39" s="137"/>
      <c r="F39" s="616"/>
      <c r="G39" s="637"/>
      <c r="H39" s="24"/>
    </row>
    <row r="40" spans="2:8" s="9" customFormat="1" ht="16.5" customHeight="1">
      <c r="B40" s="2431"/>
      <c r="C40" s="2432"/>
      <c r="D40" s="2432"/>
      <c r="E40" s="2432"/>
      <c r="F40" s="2432"/>
      <c r="G40" s="2433"/>
      <c r="H40" s="24"/>
    </row>
    <row r="41" spans="2:8" s="9" customFormat="1" ht="16.5" customHeight="1">
      <c r="B41" s="2428"/>
      <c r="C41" s="2429"/>
      <c r="D41" s="2429"/>
      <c r="E41" s="2429"/>
      <c r="F41" s="2429"/>
      <c r="G41" s="2430"/>
      <c r="H41" s="24"/>
    </row>
    <row r="42" spans="2:8" s="9" customFormat="1" ht="16.5" customHeight="1">
      <c r="B42" s="2428"/>
      <c r="C42" s="2429"/>
      <c r="D42" s="2429"/>
      <c r="E42" s="2429"/>
      <c r="F42" s="2429"/>
      <c r="G42" s="2430"/>
      <c r="H42" s="24"/>
    </row>
    <row r="43" spans="2:8" s="9" customFormat="1" ht="16.5" customHeight="1">
      <c r="B43" s="2428"/>
      <c r="C43" s="2429"/>
      <c r="D43" s="2429"/>
      <c r="E43" s="2429"/>
      <c r="F43" s="2429"/>
      <c r="G43" s="2430"/>
      <c r="H43" s="24"/>
    </row>
    <row r="44" spans="2:8" s="9" customFormat="1" ht="16.5" customHeight="1">
      <c r="B44" s="2428"/>
      <c r="C44" s="2429"/>
      <c r="D44" s="2429"/>
      <c r="E44" s="2429"/>
      <c r="F44" s="2429"/>
      <c r="G44" s="2430"/>
      <c r="H44" s="24"/>
    </row>
    <row r="45" spans="2:8" s="9" customFormat="1" ht="16.5" customHeight="1">
      <c r="B45" s="2428"/>
      <c r="C45" s="2429"/>
      <c r="D45" s="2429"/>
      <c r="E45" s="2429"/>
      <c r="F45" s="2429"/>
      <c r="G45" s="2430"/>
      <c r="H45" s="24"/>
    </row>
    <row r="46" spans="2:8" s="9" customFormat="1" ht="16.5" customHeight="1">
      <c r="B46" s="2428"/>
      <c r="C46" s="2429"/>
      <c r="D46" s="2429"/>
      <c r="E46" s="2429"/>
      <c r="F46" s="2429"/>
      <c r="G46" s="2430"/>
      <c r="H46" s="85"/>
    </row>
    <row r="47" spans="2:8" s="9" customFormat="1" ht="16.5" customHeight="1">
      <c r="B47" s="2428"/>
      <c r="C47" s="2429"/>
      <c r="D47" s="2429"/>
      <c r="E47" s="2429"/>
      <c r="F47" s="2429"/>
      <c r="G47" s="2430"/>
    </row>
    <row r="48" spans="2:8" s="9" customFormat="1" ht="16.5" customHeight="1">
      <c r="B48" s="2428"/>
      <c r="C48" s="2429"/>
      <c r="D48" s="2429"/>
      <c r="E48" s="2429"/>
      <c r="F48" s="2429"/>
      <c r="G48" s="2430"/>
    </row>
    <row r="49" spans="2:7" s="9" customFormat="1" ht="16.5" customHeight="1">
      <c r="B49" s="2428"/>
      <c r="C49" s="2429"/>
      <c r="D49" s="2429"/>
      <c r="E49" s="2429"/>
      <c r="F49" s="2429"/>
      <c r="G49" s="2430"/>
    </row>
    <row r="50" spans="2:7" s="9" customFormat="1" ht="16.5" customHeight="1">
      <c r="B50" s="2428"/>
      <c r="C50" s="2429"/>
      <c r="D50" s="2429"/>
      <c r="E50" s="2429"/>
      <c r="F50" s="2429"/>
      <c r="G50" s="2430"/>
    </row>
    <row r="51" spans="2:7" s="9" customFormat="1" ht="16.5" customHeight="1">
      <c r="B51" s="2428"/>
      <c r="C51" s="2429"/>
      <c r="D51" s="2429"/>
      <c r="E51" s="2429"/>
      <c r="F51" s="2429"/>
      <c r="G51" s="2430"/>
    </row>
    <row r="52" spans="2:7" s="9" customFormat="1" ht="16.5" customHeight="1">
      <c r="B52" s="2428"/>
      <c r="C52" s="2429"/>
      <c r="D52" s="2429"/>
      <c r="E52" s="2429"/>
      <c r="F52" s="2429"/>
      <c r="G52" s="2430"/>
    </row>
    <row r="53" spans="2:7" s="9" customFormat="1" ht="16.5" customHeight="1">
      <c r="B53" s="2428"/>
      <c r="C53" s="2429"/>
      <c r="D53" s="2429"/>
      <c r="E53" s="2429"/>
      <c r="F53" s="2429"/>
      <c r="G53" s="2430"/>
    </row>
    <row r="54" spans="2:7" s="9" customFormat="1" ht="16.5" customHeight="1">
      <c r="B54" s="2428"/>
      <c r="C54" s="2429"/>
      <c r="D54" s="2429"/>
      <c r="E54" s="2429"/>
      <c r="F54" s="2429"/>
      <c r="G54" s="2430"/>
    </row>
    <row r="55" spans="2:7" s="9" customFormat="1" ht="16.5" customHeight="1">
      <c r="B55" s="2428"/>
      <c r="C55" s="2429"/>
      <c r="D55" s="2429"/>
      <c r="E55" s="2429"/>
      <c r="F55" s="2429"/>
      <c r="G55" s="2430"/>
    </row>
    <row r="56" spans="2:7" s="9" customFormat="1" ht="16.5" customHeight="1">
      <c r="B56" s="2428"/>
      <c r="C56" s="2429"/>
      <c r="D56" s="2429"/>
      <c r="E56" s="2429"/>
      <c r="F56" s="2429"/>
      <c r="G56" s="2430"/>
    </row>
    <row r="57" spans="2:7" s="9" customFormat="1" ht="16.5" customHeight="1">
      <c r="B57" s="2428"/>
      <c r="C57" s="2429"/>
      <c r="D57" s="2429"/>
      <c r="E57" s="2429"/>
      <c r="F57" s="2429"/>
      <c r="G57" s="2430"/>
    </row>
    <row r="58" spans="2:7" s="9" customFormat="1" ht="16.5" customHeight="1">
      <c r="B58" s="115"/>
      <c r="C58" s="93"/>
      <c r="D58" s="93"/>
      <c r="E58" s="92"/>
      <c r="F58" s="92"/>
      <c r="G58" s="97"/>
    </row>
    <row r="59" spans="2:7" s="9" customFormat="1" ht="16.5" customHeight="1">
      <c r="B59" s="116"/>
      <c r="C59" s="93"/>
      <c r="D59" s="93"/>
      <c r="E59" s="92"/>
      <c r="F59" s="92"/>
      <c r="G59" s="97"/>
    </row>
    <row r="60" spans="2:7" s="9" customFormat="1" ht="16.5" customHeight="1">
      <c r="B60" s="116"/>
      <c r="C60" s="93"/>
      <c r="D60" s="93"/>
      <c r="E60" s="92"/>
      <c r="F60" s="92"/>
      <c r="G60" s="97"/>
    </row>
    <row r="61" spans="2:7" ht="16.5" customHeight="1" thickBot="1">
      <c r="B61" s="122"/>
      <c r="C61" s="101"/>
      <c r="D61" s="101"/>
      <c r="E61" s="179"/>
      <c r="F61" s="179"/>
      <c r="G61" s="199"/>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42"/>
  <sheetViews>
    <sheetView topLeftCell="A16" workbookViewId="0"/>
  </sheetViews>
  <sheetFormatPr defaultColWidth="9.44140625" defaultRowHeight="16.5" customHeight="1"/>
  <cols>
    <col min="1" max="1" width="3.109375" style="374" customWidth="1"/>
    <col min="2" max="2" width="6.6640625" style="374" customWidth="1"/>
    <col min="3" max="3" width="8.44140625" style="374" bestFit="1" customWidth="1"/>
    <col min="4" max="4" width="25.44140625" style="390" customWidth="1"/>
    <col min="5" max="8" width="25.44140625" style="374" customWidth="1"/>
    <col min="9" max="9" width="25.44140625" style="376" customWidth="1"/>
    <col min="10" max="16384" width="9.44140625" style="374"/>
  </cols>
  <sheetData>
    <row r="1" spans="1:9" s="373" customFormat="1" ht="16.5" customHeight="1" thickBot="1">
      <c r="C1" s="1722" t="str">
        <f>+'E-2'!C1:D1</f>
        <v>Insert Utility Name on E-2 and it will be placed throughout report</v>
      </c>
      <c r="D1" s="1841"/>
      <c r="E1" s="1841"/>
      <c r="H1" s="998" t="s">
        <v>958</v>
      </c>
      <c r="I1" s="999">
        <f>+'E-2'!$F$1</f>
        <v>43100</v>
      </c>
    </row>
    <row r="2" spans="1:9" ht="16.5" customHeight="1" thickTop="1">
      <c r="A2" s="2452" t="s">
        <v>887</v>
      </c>
      <c r="B2" s="2236" t="s">
        <v>665</v>
      </c>
      <c r="C2" s="2237"/>
      <c r="D2" s="2237"/>
      <c r="E2" s="2237"/>
      <c r="F2" s="2237"/>
      <c r="G2" s="2237"/>
      <c r="H2" s="2237"/>
      <c r="I2" s="2238"/>
    </row>
    <row r="3" spans="1:9" ht="12.75">
      <c r="A3" s="2452"/>
      <c r="B3" s="2239"/>
      <c r="C3" s="2240"/>
      <c r="D3" s="2240"/>
      <c r="E3" s="2240"/>
      <c r="F3" s="2240"/>
      <c r="G3" s="2240"/>
      <c r="H3" s="2240"/>
      <c r="I3" s="2241"/>
    </row>
    <row r="4" spans="1:9" s="407" customFormat="1" ht="27.75" customHeight="1">
      <c r="A4" s="2452"/>
      <c r="B4" s="2242" t="s">
        <v>666</v>
      </c>
      <c r="C4" s="2243"/>
      <c r="D4" s="2243"/>
      <c r="E4" s="2243"/>
      <c r="F4" s="2243"/>
      <c r="G4" s="2243"/>
      <c r="H4" s="2243"/>
      <c r="I4" s="2244"/>
    </row>
    <row r="5" spans="1:9" s="407" customFormat="1" ht="23.25" customHeight="1">
      <c r="A5" s="2452"/>
      <c r="B5" s="2242" t="s">
        <v>667</v>
      </c>
      <c r="C5" s="2243"/>
      <c r="D5" s="2243"/>
      <c r="E5" s="2243"/>
      <c r="F5" s="2243"/>
      <c r="G5" s="2243"/>
      <c r="H5" s="2243"/>
      <c r="I5" s="2244"/>
    </row>
    <row r="6" spans="1:9" s="407" customFormat="1" ht="57.75" customHeight="1">
      <c r="A6" s="2452"/>
      <c r="B6" s="2242" t="s">
        <v>674</v>
      </c>
      <c r="C6" s="2243"/>
      <c r="D6" s="2243"/>
      <c r="E6" s="2243"/>
      <c r="F6" s="2243"/>
      <c r="G6" s="2243"/>
      <c r="H6" s="2243"/>
      <c r="I6" s="2244"/>
    </row>
    <row r="7" spans="1:9" s="407" customFormat="1" ht="21" customHeight="1">
      <c r="A7" s="2452"/>
      <c r="B7" s="2242" t="s">
        <v>675</v>
      </c>
      <c r="C7" s="2243"/>
      <c r="D7" s="2243"/>
      <c r="E7" s="2243"/>
      <c r="F7" s="2243"/>
      <c r="G7" s="2243"/>
      <c r="H7" s="2243"/>
      <c r="I7" s="2244"/>
    </row>
    <row r="8" spans="1:9" ht="16.5" customHeight="1" thickBot="1">
      <c r="A8" s="2452"/>
      <c r="B8" s="338"/>
      <c r="C8" s="339"/>
      <c r="D8" s="339"/>
      <c r="E8" s="339"/>
      <c r="F8" s="339"/>
      <c r="G8" s="339"/>
      <c r="H8" s="339"/>
      <c r="I8" s="340"/>
    </row>
    <row r="9" spans="1:9" s="375" customFormat="1" ht="23.25" customHeight="1" thickTop="1" thickBot="1">
      <c r="A9" s="2452"/>
      <c r="B9" s="377"/>
      <c r="C9" s="2022" t="s">
        <v>678</v>
      </c>
      <c r="D9" s="2248" t="s">
        <v>676</v>
      </c>
      <c r="E9" s="2453" t="s">
        <v>926</v>
      </c>
      <c r="F9" s="2454"/>
      <c r="G9" s="2453" t="s">
        <v>677</v>
      </c>
      <c r="H9" s="2454"/>
      <c r="I9" s="2455" t="s">
        <v>679</v>
      </c>
    </row>
    <row r="10" spans="1:9" s="375" customFormat="1" ht="23.25" customHeight="1">
      <c r="A10" s="2452"/>
      <c r="B10" s="378" t="s">
        <v>682</v>
      </c>
      <c r="C10" s="2023"/>
      <c r="D10" s="2249"/>
      <c r="E10" s="2249" t="s">
        <v>680</v>
      </c>
      <c r="F10" s="2249" t="s">
        <v>681</v>
      </c>
      <c r="G10" s="2249" t="s">
        <v>683</v>
      </c>
      <c r="H10" s="2249" t="s">
        <v>681</v>
      </c>
      <c r="I10" s="2456"/>
    </row>
    <row r="11" spans="1:9" s="375" customFormat="1" ht="23.25" customHeight="1">
      <c r="A11" s="2452"/>
      <c r="B11" s="378" t="s">
        <v>66</v>
      </c>
      <c r="C11" s="2023"/>
      <c r="D11" s="2249"/>
      <c r="E11" s="2249"/>
      <c r="F11" s="2249"/>
      <c r="G11" s="2249"/>
      <c r="H11" s="2249"/>
      <c r="I11" s="2456"/>
    </row>
    <row r="12" spans="1:9" s="375" customFormat="1" ht="23.25" customHeight="1" thickBot="1">
      <c r="A12" s="2452"/>
      <c r="B12" s="379"/>
      <c r="C12" s="385" t="s">
        <v>1028</v>
      </c>
      <c r="D12" s="380" t="s">
        <v>1029</v>
      </c>
      <c r="E12" s="380" t="s">
        <v>1030</v>
      </c>
      <c r="F12" s="380" t="s">
        <v>1031</v>
      </c>
      <c r="G12" s="380" t="s">
        <v>1032</v>
      </c>
      <c r="H12" s="381" t="s">
        <v>110</v>
      </c>
      <c r="I12" s="382" t="s">
        <v>128</v>
      </c>
    </row>
    <row r="13" spans="1:9" s="373" customFormat="1" ht="23.25" customHeight="1">
      <c r="A13" s="2452"/>
      <c r="B13" s="386">
        <v>1</v>
      </c>
      <c r="C13" s="370"/>
      <c r="D13" s="383" t="s">
        <v>684</v>
      </c>
      <c r="E13" s="1000"/>
      <c r="F13" s="1000"/>
      <c r="G13" s="1000"/>
      <c r="H13" s="1001"/>
      <c r="I13" s="1002"/>
    </row>
    <row r="14" spans="1:9" s="373" customFormat="1" ht="23.25" customHeight="1">
      <c r="A14" s="2452"/>
      <c r="B14" s="387">
        <v>2</v>
      </c>
      <c r="C14" s="371"/>
      <c r="D14" s="384" t="s">
        <v>685</v>
      </c>
      <c r="E14" s="1003"/>
      <c r="F14" s="1003"/>
      <c r="G14" s="1003"/>
      <c r="H14" s="1004"/>
      <c r="I14" s="1005"/>
    </row>
    <row r="15" spans="1:9" s="373" customFormat="1" ht="23.25" customHeight="1">
      <c r="A15" s="2452"/>
      <c r="B15" s="387">
        <v>3</v>
      </c>
      <c r="C15" s="371">
        <v>460</v>
      </c>
      <c r="D15" s="384" t="s">
        <v>686</v>
      </c>
      <c r="E15" s="1010"/>
      <c r="F15" s="1010"/>
      <c r="G15" s="1010"/>
      <c r="H15" s="1010"/>
      <c r="I15" s="1011"/>
    </row>
    <row r="16" spans="1:9" s="373" customFormat="1" ht="23.25" customHeight="1">
      <c r="A16" s="2452"/>
      <c r="B16" s="387">
        <v>4</v>
      </c>
      <c r="C16" s="371"/>
      <c r="D16" s="1006"/>
      <c r="E16" s="1010"/>
      <c r="F16" s="1010"/>
      <c r="G16" s="1010"/>
      <c r="H16" s="1010"/>
      <c r="I16" s="1011"/>
    </row>
    <row r="17" spans="1:9" s="373" customFormat="1" ht="23.25" customHeight="1">
      <c r="A17" s="2452"/>
      <c r="B17" s="387">
        <v>5</v>
      </c>
      <c r="C17" s="371"/>
      <c r="D17" s="1006"/>
      <c r="E17" s="1010"/>
      <c r="F17" s="1010"/>
      <c r="G17" s="1010"/>
      <c r="H17" s="1012"/>
      <c r="I17" s="1013"/>
    </row>
    <row r="18" spans="1:9" s="373" customFormat="1" ht="23.25" customHeight="1">
      <c r="A18" s="2452"/>
      <c r="B18" s="387">
        <v>6</v>
      </c>
      <c r="C18" s="371"/>
      <c r="D18" s="1006"/>
      <c r="E18" s="1010"/>
      <c r="F18" s="1010"/>
      <c r="G18" s="1010"/>
      <c r="H18" s="1012"/>
      <c r="I18" s="1013"/>
    </row>
    <row r="19" spans="1:9" s="373" customFormat="1" ht="23.25" customHeight="1">
      <c r="A19" s="2452"/>
      <c r="B19" s="387">
        <v>7</v>
      </c>
      <c r="C19" s="371"/>
      <c r="D19" s="1007"/>
      <c r="E19" s="1010"/>
      <c r="F19" s="1010"/>
      <c r="G19" s="1010"/>
      <c r="H19" s="1010"/>
      <c r="I19" s="1011"/>
    </row>
    <row r="20" spans="1:9" s="373" customFormat="1" ht="23.25" customHeight="1">
      <c r="A20" s="2452"/>
      <c r="B20" s="387">
        <v>8</v>
      </c>
      <c r="C20" s="371">
        <v>460</v>
      </c>
      <c r="D20" s="384" t="s">
        <v>940</v>
      </c>
      <c r="E20" s="1014">
        <f>SUM(E15:E19)</f>
        <v>0</v>
      </c>
      <c r="F20" s="1014">
        <f>SUM(F15:F19)</f>
        <v>0</v>
      </c>
      <c r="G20" s="1014">
        <f>SUM(G15:G19)</f>
        <v>0</v>
      </c>
      <c r="H20" s="1014">
        <f>SUM(H15:H19)</f>
        <v>0</v>
      </c>
      <c r="I20" s="1015">
        <f>SUM(I15:I19)</f>
        <v>0</v>
      </c>
    </row>
    <row r="21" spans="1:9" s="373" customFormat="1" ht="23.25" customHeight="1">
      <c r="A21" s="2452"/>
      <c r="B21" s="387">
        <v>9</v>
      </c>
      <c r="C21" s="371">
        <v>461</v>
      </c>
      <c r="D21" s="384" t="s">
        <v>687</v>
      </c>
      <c r="E21" s="1010"/>
      <c r="F21" s="1010"/>
      <c r="G21" s="1010"/>
      <c r="H21" s="1010"/>
      <c r="I21" s="1011"/>
    </row>
    <row r="22" spans="1:9" s="373" customFormat="1" ht="23.25" customHeight="1">
      <c r="A22" s="2452"/>
      <c r="B22" s="387">
        <v>10</v>
      </c>
      <c r="C22" s="371">
        <v>461.1</v>
      </c>
      <c r="D22" s="384" t="s">
        <v>478</v>
      </c>
      <c r="E22" s="1010">
        <v>187852</v>
      </c>
      <c r="F22" s="1010">
        <v>8453</v>
      </c>
      <c r="G22" s="1519"/>
      <c r="H22" s="1010"/>
      <c r="I22" s="1011">
        <v>257</v>
      </c>
    </row>
    <row r="23" spans="1:9" s="373" customFormat="1" ht="23.25" customHeight="1">
      <c r="A23" s="2452"/>
      <c r="B23" s="387">
        <v>11</v>
      </c>
      <c r="C23" s="371">
        <v>461.2</v>
      </c>
      <c r="D23" s="384" t="s">
        <v>479</v>
      </c>
      <c r="E23" s="1010">
        <v>54154</v>
      </c>
      <c r="F23" s="1010">
        <v>37375</v>
      </c>
      <c r="G23" s="1519"/>
      <c r="H23" s="1010"/>
      <c r="I23" s="1011">
        <v>23</v>
      </c>
    </row>
    <row r="24" spans="1:9" s="373" customFormat="1" ht="23.25" customHeight="1">
      <c r="A24" s="2452"/>
      <c r="B24" s="387">
        <v>12</v>
      </c>
      <c r="C24" s="371">
        <v>461.3</v>
      </c>
      <c r="D24" s="384" t="s">
        <v>480</v>
      </c>
      <c r="E24" s="1010">
        <v>2492</v>
      </c>
      <c r="F24" s="1010">
        <v>-3908</v>
      </c>
      <c r="G24" s="1519"/>
      <c r="H24" s="1010"/>
      <c r="I24" s="1011">
        <v>3</v>
      </c>
    </row>
    <row r="25" spans="1:9" s="373" customFormat="1" ht="23.25" customHeight="1">
      <c r="A25" s="2452"/>
      <c r="B25" s="387">
        <v>13</v>
      </c>
      <c r="C25" s="371">
        <v>461.4</v>
      </c>
      <c r="D25" s="384" t="s">
        <v>688</v>
      </c>
      <c r="E25" s="1010">
        <v>33504</v>
      </c>
      <c r="F25" s="1010">
        <v>-44701</v>
      </c>
      <c r="G25" s="1519"/>
      <c r="H25" s="1010"/>
      <c r="I25" s="1011">
        <v>14</v>
      </c>
    </row>
    <row r="26" spans="1:9" s="373" customFormat="1" ht="23.25" customHeight="1">
      <c r="A26" s="2452"/>
      <c r="B26" s="387">
        <v>14</v>
      </c>
      <c r="C26" s="371"/>
      <c r="D26" s="384" t="s">
        <v>940</v>
      </c>
      <c r="E26" s="1014">
        <f>SUM(E21:E25)</f>
        <v>278002</v>
      </c>
      <c r="F26" s="1014">
        <f>SUM(F21:F25)</f>
        <v>-2781</v>
      </c>
      <c r="G26" s="1520">
        <f>SUM(G21:G25)</f>
        <v>0</v>
      </c>
      <c r="H26" s="1014">
        <f>SUM(H21:H25)</f>
        <v>0</v>
      </c>
      <c r="I26" s="1015">
        <v>297</v>
      </c>
    </row>
    <row r="27" spans="1:9" s="373" customFormat="1" ht="23.25" customHeight="1">
      <c r="A27" s="2452"/>
      <c r="B27" s="387">
        <v>15</v>
      </c>
      <c r="C27" s="371">
        <v>462.1</v>
      </c>
      <c r="D27" s="384" t="s">
        <v>689</v>
      </c>
      <c r="E27" s="1010">
        <v>130470</v>
      </c>
      <c r="F27" s="1010">
        <v>0</v>
      </c>
      <c r="G27" s="1521"/>
      <c r="H27" s="1016"/>
      <c r="I27" s="1013">
        <v>1</v>
      </c>
    </row>
    <row r="28" spans="1:9" s="373" customFormat="1" ht="23.25" customHeight="1">
      <c r="A28" s="2452"/>
      <c r="B28" s="387">
        <v>16</v>
      </c>
      <c r="C28" s="371">
        <v>462.2</v>
      </c>
      <c r="D28" s="384" t="s">
        <v>690</v>
      </c>
      <c r="E28" s="1010">
        <v>63589.26</v>
      </c>
      <c r="F28" s="1010">
        <v>-5777</v>
      </c>
      <c r="G28" s="1521"/>
      <c r="H28" s="1016"/>
      <c r="I28" s="1013">
        <v>19</v>
      </c>
    </row>
    <row r="29" spans="1:9" s="373" customFormat="1" ht="23.25" customHeight="1">
      <c r="A29" s="2452"/>
      <c r="B29" s="387">
        <v>17</v>
      </c>
      <c r="C29" s="371">
        <v>464</v>
      </c>
      <c r="D29" s="384" t="s">
        <v>691</v>
      </c>
      <c r="E29" s="1010"/>
      <c r="F29" s="1010"/>
      <c r="G29" s="1519"/>
      <c r="H29" s="1010"/>
      <c r="I29" s="1013"/>
    </row>
    <row r="30" spans="1:9" s="373" customFormat="1" ht="23.25" customHeight="1">
      <c r="A30" s="2452"/>
      <c r="B30" s="387">
        <v>18</v>
      </c>
      <c r="C30" s="371">
        <v>466</v>
      </c>
      <c r="D30" s="384" t="s">
        <v>692</v>
      </c>
      <c r="E30" s="1010"/>
      <c r="F30" s="1010"/>
      <c r="G30" s="1519"/>
      <c r="H30" s="1010"/>
      <c r="I30" s="1011"/>
    </row>
    <row r="31" spans="1:9" s="373" customFormat="1" ht="23.25" customHeight="1">
      <c r="A31" s="2452"/>
      <c r="B31" s="387">
        <v>19</v>
      </c>
      <c r="C31" s="371">
        <v>467</v>
      </c>
      <c r="D31" s="384" t="s">
        <v>693</v>
      </c>
      <c r="E31" s="1010"/>
      <c r="F31" s="1010"/>
      <c r="G31" s="1519"/>
      <c r="H31" s="1010"/>
      <c r="I31" s="1011"/>
    </row>
    <row r="32" spans="1:9" s="373" customFormat="1" ht="23.25" customHeight="1">
      <c r="A32" s="2452"/>
      <c r="B32" s="387">
        <v>20</v>
      </c>
      <c r="C32" s="371"/>
      <c r="D32" s="384" t="s">
        <v>694</v>
      </c>
      <c r="E32" s="1014">
        <f>SUM(E26:E31)+E20</f>
        <v>472061.26</v>
      </c>
      <c r="F32" s="1014">
        <f>SUM(F26:F31)+F20</f>
        <v>-8558</v>
      </c>
      <c r="G32" s="1523">
        <v>24667</v>
      </c>
      <c r="H32" s="1014">
        <f>SUM(H26:H31)+H20</f>
        <v>0</v>
      </c>
      <c r="I32" s="1014">
        <v>317</v>
      </c>
    </row>
    <row r="33" spans="1:9" s="373" customFormat="1" ht="23.25" customHeight="1">
      <c r="A33" s="2452"/>
      <c r="B33" s="387">
        <v>21</v>
      </c>
      <c r="C33" s="371"/>
      <c r="D33" s="384" t="s">
        <v>695</v>
      </c>
      <c r="E33" s="1020"/>
      <c r="F33" s="1020"/>
      <c r="G33" s="1520"/>
      <c r="H33" s="1021"/>
      <c r="I33" s="1022"/>
    </row>
    <row r="34" spans="1:9" s="373" customFormat="1" ht="23.25" customHeight="1">
      <c r="A34" s="2452"/>
      <c r="B34" s="387">
        <v>22</v>
      </c>
      <c r="C34" s="371">
        <v>470</v>
      </c>
      <c r="D34" s="384" t="s">
        <v>696</v>
      </c>
      <c r="E34" s="1010">
        <v>-374</v>
      </c>
      <c r="F34" s="1010">
        <v>-2570</v>
      </c>
      <c r="G34" s="1519"/>
      <c r="H34" s="1010"/>
      <c r="I34" s="1013"/>
    </row>
    <row r="35" spans="1:9" s="373" customFormat="1" ht="23.25" customHeight="1">
      <c r="A35" s="2452"/>
      <c r="B35" s="387">
        <v>23</v>
      </c>
      <c r="C35" s="371">
        <v>471</v>
      </c>
      <c r="D35" s="384" t="s">
        <v>697</v>
      </c>
      <c r="E35" s="1010">
        <v>3540</v>
      </c>
      <c r="F35" s="1010">
        <v>3120</v>
      </c>
      <c r="G35" s="1519"/>
      <c r="H35" s="1012"/>
      <c r="I35" s="1013"/>
    </row>
    <row r="36" spans="1:9" s="373" customFormat="1" ht="23.25" customHeight="1">
      <c r="A36" s="2452"/>
      <c r="B36" s="387">
        <v>24</v>
      </c>
      <c r="C36" s="371">
        <v>472</v>
      </c>
      <c r="D36" s="384" t="s">
        <v>698</v>
      </c>
      <c r="E36" s="1010"/>
      <c r="F36" s="1010"/>
      <c r="G36" s="1519"/>
      <c r="H36" s="1010"/>
      <c r="I36" s="1013"/>
    </row>
    <row r="37" spans="1:9" s="373" customFormat="1" ht="23.25" customHeight="1">
      <c r="A37" s="2452"/>
      <c r="B37" s="387">
        <v>25</v>
      </c>
      <c r="C37" s="371">
        <v>473</v>
      </c>
      <c r="D37" s="384" t="s">
        <v>699</v>
      </c>
      <c r="E37" s="1010"/>
      <c r="F37" s="1010"/>
      <c r="G37" s="1519"/>
      <c r="H37" s="1010"/>
      <c r="I37" s="1011"/>
    </row>
    <row r="38" spans="1:9" s="373" customFormat="1" ht="23.25" customHeight="1">
      <c r="A38" s="2452"/>
      <c r="B38" s="387">
        <v>26</v>
      </c>
      <c r="C38" s="371">
        <v>474</v>
      </c>
      <c r="D38" s="384" t="s">
        <v>700</v>
      </c>
      <c r="E38" s="1010"/>
      <c r="F38" s="1010"/>
      <c r="G38" s="1519"/>
      <c r="H38" s="1012"/>
      <c r="I38" s="1013"/>
    </row>
    <row r="39" spans="1:9" s="373" customFormat="1" ht="23.25" customHeight="1">
      <c r="A39" s="2452"/>
      <c r="B39" s="387">
        <v>27</v>
      </c>
      <c r="C39" s="371"/>
      <c r="D39" s="384" t="s">
        <v>701</v>
      </c>
      <c r="E39" s="1014">
        <f>SUM(E34:E38)</f>
        <v>3166</v>
      </c>
      <c r="F39" s="1014">
        <f>SUM(F34:F38)</f>
        <v>550</v>
      </c>
      <c r="G39" s="1520">
        <f>SUM(G34:G38)</f>
        <v>0</v>
      </c>
      <c r="H39" s="1018">
        <f>SUM(H34:H38)</f>
        <v>0</v>
      </c>
      <c r="I39" s="1017">
        <v>0</v>
      </c>
    </row>
    <row r="40" spans="1:9" s="373" customFormat="1" ht="23.25" customHeight="1" thickBot="1">
      <c r="A40" s="2452"/>
      <c r="B40" s="329">
        <v>28</v>
      </c>
      <c r="C40" s="388"/>
      <c r="D40" s="389" t="s">
        <v>702</v>
      </c>
      <c r="E40" s="1019">
        <f>+E39+E32</f>
        <v>475227.26</v>
      </c>
      <c r="F40" s="1019">
        <f>+F39+F32</f>
        <v>-8008</v>
      </c>
      <c r="G40" s="1522">
        <f>+G39+G32</f>
        <v>24667</v>
      </c>
      <c r="H40" s="1019">
        <f>+H39+H32</f>
        <v>0</v>
      </c>
      <c r="I40" s="1019">
        <v>317</v>
      </c>
    </row>
    <row r="41" spans="1:9" ht="16.5" customHeight="1" thickBot="1">
      <c r="A41" s="2452"/>
      <c r="B41" s="2457" t="s">
        <v>703</v>
      </c>
      <c r="C41" s="2458"/>
      <c r="D41" s="2458"/>
      <c r="E41" s="2458"/>
      <c r="F41" s="2458"/>
      <c r="G41" s="2458"/>
      <c r="H41" s="2458"/>
      <c r="I41" s="2459"/>
    </row>
    <row r="42" spans="1:9" ht="16.5" customHeight="1" thickTop="1"/>
  </sheetData>
  <mergeCells count="17">
    <mergeCell ref="C1:E1"/>
    <mergeCell ref="C9:C11"/>
    <mergeCell ref="B41:I41"/>
    <mergeCell ref="D9:D11"/>
    <mergeCell ref="E10:E11"/>
    <mergeCell ref="F10:F11"/>
    <mergeCell ref="G10:G11"/>
    <mergeCell ref="A2:A41"/>
    <mergeCell ref="B2:I3"/>
    <mergeCell ref="B6:I6"/>
    <mergeCell ref="B4:I4"/>
    <mergeCell ref="B5:I5"/>
    <mergeCell ref="B7:I7"/>
    <mergeCell ref="E9:F9"/>
    <mergeCell ref="G9:H9"/>
    <mergeCell ref="H10:H11"/>
    <mergeCell ref="I9:I11"/>
  </mergeCells>
  <phoneticPr fontId="0" type="noConversion"/>
  <printOptions horizontalCentered="1" verticalCentered="1"/>
  <pageMargins left="0.25" right="0.25" top="0.25" bottom="0.3" header="0" footer="0.25"/>
  <pageSetup scale="6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F42"/>
  <sheetViews>
    <sheetView topLeftCell="A4" workbookViewId="0">
      <selection activeCell="E15" sqref="E15"/>
    </sheetView>
  </sheetViews>
  <sheetFormatPr defaultColWidth="9.44140625" defaultRowHeight="16.5" customHeight="1"/>
  <cols>
    <col min="1" max="1" width="3.109375" style="374" customWidth="1"/>
    <col min="2" max="2" width="9.33203125" style="374" customWidth="1"/>
    <col min="3" max="3" width="39.5546875" style="390" customWidth="1"/>
    <col min="4" max="4" width="7.77734375" style="374" customWidth="1"/>
    <col min="5" max="5" width="25.44140625" style="374" customWidth="1"/>
    <col min="6" max="6" width="25.44140625" style="376" customWidth="1"/>
    <col min="7" max="16384" width="9.44140625" style="374"/>
  </cols>
  <sheetData>
    <row r="1" spans="1:6" s="373" customFormat="1" ht="16.5" customHeight="1" thickBot="1">
      <c r="B1" s="288" t="str">
        <f>+'E-2'!B1:C1</f>
        <v>Utility Name:</v>
      </c>
      <c r="C1" s="447" t="str">
        <f>+'E-2'!C1:D1</f>
        <v>Insert Utility Name on E-2 and it will be placed throughout report</v>
      </c>
      <c r="D1" s="447"/>
      <c r="E1" s="998" t="s">
        <v>958</v>
      </c>
      <c r="F1" s="999">
        <f>+'E-2'!$F$1</f>
        <v>43100</v>
      </c>
    </row>
    <row r="2" spans="1:6" ht="16.5" customHeight="1" thickTop="1">
      <c r="A2" s="2452"/>
      <c r="B2" s="2236" t="s">
        <v>668</v>
      </c>
      <c r="C2" s="2237"/>
      <c r="D2" s="2237"/>
      <c r="E2" s="2237"/>
      <c r="F2" s="2238"/>
    </row>
    <row r="3" spans="1:6" ht="12.75">
      <c r="A3" s="2452"/>
      <c r="B3" s="2239"/>
      <c r="C3" s="2240"/>
      <c r="D3" s="2240"/>
      <c r="E3" s="2240"/>
      <c r="F3" s="2241"/>
    </row>
    <row r="4" spans="1:6" s="407" customFormat="1" ht="27.75" customHeight="1">
      <c r="A4" s="2452"/>
      <c r="B4" s="2242"/>
      <c r="C4" s="2243"/>
      <c r="D4" s="2243"/>
      <c r="E4" s="2243"/>
      <c r="F4" s="2244"/>
    </row>
    <row r="5" spans="1:6" s="407" customFormat="1" ht="23.25" customHeight="1">
      <c r="A5" s="2452"/>
      <c r="B5" s="2242"/>
      <c r="C5" s="2243"/>
      <c r="D5" s="2243"/>
      <c r="E5" s="2243"/>
      <c r="F5" s="2244"/>
    </row>
    <row r="6" spans="1:6" s="407" customFormat="1" ht="57.75" customHeight="1">
      <c r="A6" s="2452"/>
      <c r="B6" s="2242" t="s">
        <v>673</v>
      </c>
      <c r="C6" s="2243"/>
      <c r="D6" s="2243"/>
      <c r="E6" s="2243"/>
      <c r="F6" s="2244"/>
    </row>
    <row r="7" spans="1:6" s="407" customFormat="1" ht="21" customHeight="1">
      <c r="A7" s="2452"/>
      <c r="B7" s="2463"/>
      <c r="C7" s="2464"/>
      <c r="D7" s="2464"/>
      <c r="E7" s="2464"/>
      <c r="F7" s="2465"/>
    </row>
    <row r="8" spans="1:6" ht="16.5" customHeight="1" thickBot="1">
      <c r="A8" s="2452"/>
      <c r="B8" s="338"/>
      <c r="C8" s="339"/>
      <c r="D8" s="339"/>
      <c r="E8" s="339"/>
      <c r="F8" s="340"/>
    </row>
    <row r="9" spans="1:6" s="375" customFormat="1" ht="23.25" customHeight="1" thickTop="1" thickBot="1">
      <c r="A9" s="2452"/>
      <c r="B9" s="1288" t="s">
        <v>65</v>
      </c>
      <c r="C9" s="1286" t="s">
        <v>133</v>
      </c>
      <c r="D9" s="1296"/>
      <c r="E9" s="1286" t="s">
        <v>329</v>
      </c>
      <c r="F9" s="1287" t="s">
        <v>672</v>
      </c>
    </row>
    <row r="10" spans="1:6" s="375" customFormat="1" ht="36" customHeight="1">
      <c r="A10" s="2452"/>
      <c r="B10" s="1265">
        <v>1</v>
      </c>
      <c r="C10" s="1267" t="s">
        <v>671</v>
      </c>
      <c r="E10" s="1297">
        <f>+'W-3'!E40</f>
        <v>475227.26</v>
      </c>
      <c r="F10" s="1294"/>
    </row>
    <row r="11" spans="1:6" s="375" customFormat="1" ht="45.75" customHeight="1">
      <c r="A11" s="2452"/>
      <c r="B11" s="1265">
        <v>2</v>
      </c>
      <c r="C11" s="1267" t="s">
        <v>670</v>
      </c>
      <c r="E11" s="1292">
        <f>+'W-3'!E30</f>
        <v>0</v>
      </c>
      <c r="F11" s="1294"/>
    </row>
    <row r="12" spans="1:6" s="375" customFormat="1" ht="36" customHeight="1" thickBot="1">
      <c r="A12" s="2452"/>
      <c r="B12" s="1265">
        <v>3</v>
      </c>
      <c r="C12" s="1291" t="s">
        <v>328</v>
      </c>
      <c r="E12" s="1298"/>
      <c r="F12" s="1295">
        <f>+E10-E11</f>
        <v>475227.26</v>
      </c>
    </row>
    <row r="13" spans="1:6" s="373" customFormat="1" ht="23.25" customHeight="1" thickTop="1">
      <c r="A13" s="2452"/>
      <c r="B13" s="1289"/>
      <c r="C13" s="1267"/>
      <c r="E13" s="1290"/>
      <c r="F13" s="1284"/>
    </row>
    <row r="14" spans="1:6" s="373" customFormat="1" ht="23.25" customHeight="1">
      <c r="A14" s="2452"/>
      <c r="B14" s="1289"/>
      <c r="C14" s="1267"/>
      <c r="E14" s="1266"/>
      <c r="F14" s="1285"/>
    </row>
    <row r="15" spans="1:6" s="373" customFormat="1" ht="31.5" customHeight="1">
      <c r="A15" s="2452"/>
      <c r="B15" s="1289"/>
      <c r="C15" s="1267"/>
      <c r="E15" s="1293"/>
      <c r="F15" s="1270"/>
    </row>
    <row r="16" spans="1:6" s="373" customFormat="1" ht="23.25" customHeight="1">
      <c r="A16" s="2452"/>
      <c r="B16" s="1268"/>
      <c r="C16" s="1271"/>
      <c r="D16" s="1269"/>
      <c r="E16" s="1269"/>
      <c r="F16" s="1270"/>
    </row>
    <row r="17" spans="1:6" s="373" customFormat="1" ht="23.25" customHeight="1">
      <c r="A17" s="2452"/>
      <c r="B17" s="1268"/>
      <c r="C17" s="1271"/>
      <c r="D17" s="1269"/>
      <c r="E17" s="1272"/>
      <c r="F17" s="1273"/>
    </row>
    <row r="18" spans="1:6" s="373" customFormat="1" ht="23.25" customHeight="1">
      <c r="A18" s="2452"/>
      <c r="B18" s="1268"/>
      <c r="C18" s="1271"/>
      <c r="D18" s="1269"/>
      <c r="E18" s="1272"/>
      <c r="F18" s="1273"/>
    </row>
    <row r="19" spans="1:6" s="373" customFormat="1" ht="23.25" customHeight="1">
      <c r="A19" s="2452"/>
      <c r="B19" s="1268"/>
      <c r="C19" s="1274"/>
      <c r="D19" s="1269"/>
      <c r="E19" s="1269"/>
      <c r="F19" s="1270"/>
    </row>
    <row r="20" spans="1:6" s="373" customFormat="1" ht="23.25" customHeight="1">
      <c r="A20" s="2452"/>
      <c r="B20" s="1268"/>
      <c r="C20" s="1264"/>
      <c r="D20" s="1275"/>
      <c r="E20" s="1275"/>
      <c r="F20" s="1276"/>
    </row>
    <row r="21" spans="1:6" s="373" customFormat="1" ht="23.25" customHeight="1">
      <c r="A21" s="2452"/>
      <c r="B21" s="1268"/>
      <c r="C21" s="1264"/>
      <c r="D21" s="1269"/>
      <c r="E21" s="1269"/>
      <c r="F21" s="1270"/>
    </row>
    <row r="22" spans="1:6" s="373" customFormat="1" ht="105.75" customHeight="1">
      <c r="A22" s="2452"/>
      <c r="B22" s="2460"/>
      <c r="C22" s="2461"/>
      <c r="D22" s="2461"/>
      <c r="E22" s="2461"/>
      <c r="F22" s="2462"/>
    </row>
    <row r="23" spans="1:6" s="373" customFormat="1" ht="23.25" customHeight="1">
      <c r="A23" s="2452"/>
      <c r="B23" s="1268"/>
      <c r="C23" s="1264"/>
      <c r="D23" s="1269"/>
      <c r="E23" s="1269"/>
      <c r="F23" s="1270"/>
    </row>
    <row r="24" spans="1:6" s="373" customFormat="1" ht="23.25" customHeight="1">
      <c r="A24" s="2452"/>
      <c r="B24" s="1268"/>
      <c r="C24" s="1264"/>
      <c r="D24" s="1269"/>
      <c r="E24" s="1269"/>
      <c r="F24" s="1270"/>
    </row>
    <row r="25" spans="1:6" s="373" customFormat="1" ht="23.25" customHeight="1">
      <c r="A25" s="2452"/>
      <c r="B25" s="1268"/>
      <c r="C25" s="1264"/>
      <c r="D25" s="1269"/>
      <c r="E25" s="1269"/>
      <c r="F25" s="1270"/>
    </row>
    <row r="26" spans="1:6" s="373" customFormat="1" ht="23.25" customHeight="1">
      <c r="A26" s="2452"/>
      <c r="B26" s="1268"/>
      <c r="C26" s="1264"/>
      <c r="D26" s="1275"/>
      <c r="E26" s="1275"/>
      <c r="F26" s="1276"/>
    </row>
    <row r="27" spans="1:6" s="373" customFormat="1" ht="23.25" customHeight="1">
      <c r="A27" s="2452"/>
      <c r="B27" s="1268"/>
      <c r="C27" s="1264"/>
      <c r="D27" s="1269"/>
      <c r="E27" s="1275"/>
      <c r="F27" s="1273"/>
    </row>
    <row r="28" spans="1:6" s="373" customFormat="1" ht="23.25" customHeight="1">
      <c r="A28" s="2452"/>
      <c r="B28" s="1268"/>
      <c r="C28" s="1264"/>
      <c r="D28" s="1269"/>
      <c r="E28" s="1275"/>
      <c r="F28" s="1273"/>
    </row>
    <row r="29" spans="1:6" s="373" customFormat="1" ht="23.25" customHeight="1">
      <c r="A29" s="2452"/>
      <c r="B29" s="1268"/>
      <c r="C29" s="1264"/>
      <c r="D29" s="1269"/>
      <c r="E29" s="1269"/>
      <c r="F29" s="1273"/>
    </row>
    <row r="30" spans="1:6" s="373" customFormat="1" ht="23.25" customHeight="1">
      <c r="A30" s="2452"/>
      <c r="B30" s="1268"/>
      <c r="C30" s="1264"/>
      <c r="D30" s="1269"/>
      <c r="E30" s="1269"/>
      <c r="F30" s="1270"/>
    </row>
    <row r="31" spans="1:6" s="373" customFormat="1" ht="23.25" customHeight="1">
      <c r="A31" s="2452"/>
      <c r="B31" s="1268"/>
      <c r="C31" s="1264"/>
      <c r="D31" s="1269"/>
      <c r="E31" s="1269"/>
      <c r="F31" s="1270"/>
    </row>
    <row r="32" spans="1:6" s="373" customFormat="1" ht="23.25" customHeight="1">
      <c r="A32" s="2452"/>
      <c r="B32" s="1268"/>
      <c r="C32" s="1264"/>
      <c r="D32" s="1275"/>
      <c r="E32" s="1275"/>
      <c r="F32" s="1277"/>
    </row>
    <row r="33" spans="1:6" s="373" customFormat="1" ht="23.25" customHeight="1">
      <c r="A33" s="2452"/>
      <c r="B33" s="1268"/>
      <c r="C33" s="1264"/>
      <c r="D33" s="1275"/>
      <c r="E33" s="1278"/>
      <c r="F33" s="1277"/>
    </row>
    <row r="34" spans="1:6" s="373" customFormat="1" ht="23.25" customHeight="1">
      <c r="A34" s="2452"/>
      <c r="B34" s="1268"/>
      <c r="C34" s="1264"/>
      <c r="D34" s="1269"/>
      <c r="E34" s="1269"/>
      <c r="F34" s="1273"/>
    </row>
    <row r="35" spans="1:6" s="373" customFormat="1" ht="23.25" customHeight="1">
      <c r="A35" s="2452"/>
      <c r="B35" s="1268"/>
      <c r="C35" s="1264"/>
      <c r="D35" s="1269"/>
      <c r="E35" s="1272"/>
      <c r="F35" s="1273"/>
    </row>
    <row r="36" spans="1:6" s="373" customFormat="1" ht="23.25" customHeight="1">
      <c r="A36" s="2452"/>
      <c r="B36" s="1268"/>
      <c r="C36" s="1264"/>
      <c r="D36" s="1269"/>
      <c r="E36" s="1269"/>
      <c r="F36" s="1273"/>
    </row>
    <row r="37" spans="1:6" s="373" customFormat="1" ht="23.25" customHeight="1">
      <c r="A37" s="2452"/>
      <c r="B37" s="1268"/>
      <c r="C37" s="1264"/>
      <c r="D37" s="1269"/>
      <c r="E37" s="1269"/>
      <c r="F37" s="1270"/>
    </row>
    <row r="38" spans="1:6" s="373" customFormat="1" ht="23.25" customHeight="1">
      <c r="A38" s="2452"/>
      <c r="B38" s="1268"/>
      <c r="C38" s="1264"/>
      <c r="D38" s="1269"/>
      <c r="E38" s="1272"/>
      <c r="F38" s="1273"/>
    </row>
    <row r="39" spans="1:6" s="373" customFormat="1" ht="23.25" customHeight="1">
      <c r="A39" s="2452"/>
      <c r="B39" s="1268"/>
      <c r="C39" s="1264"/>
      <c r="D39" s="1275"/>
      <c r="E39" s="1278"/>
      <c r="F39" s="1277"/>
    </row>
    <row r="40" spans="1:6" s="373" customFormat="1" ht="23.25" customHeight="1" thickBot="1">
      <c r="A40" s="2452"/>
      <c r="B40" s="1279"/>
      <c r="C40" s="1280"/>
      <c r="D40" s="1281"/>
      <c r="E40" s="1282"/>
      <c r="F40" s="1283"/>
    </row>
    <row r="41" spans="1:6" ht="16.5" customHeight="1" thickBot="1">
      <c r="A41" s="2452"/>
      <c r="B41" s="2466" t="s">
        <v>669</v>
      </c>
      <c r="C41" s="2467"/>
      <c r="D41" s="2467"/>
      <c r="E41" s="2467"/>
      <c r="F41" s="2468"/>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62"/>
  <sheetViews>
    <sheetView topLeftCell="A4" workbookViewId="0">
      <selection activeCell="L35" sqref="L35"/>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E1" s="1722"/>
      <c r="F1" s="178"/>
      <c r="G1" s="178" t="s">
        <v>958</v>
      </c>
      <c r="H1" s="520">
        <f>+'E-2'!$F$1</f>
        <v>43100</v>
      </c>
    </row>
    <row r="2" spans="2:9" ht="16.5" customHeight="1" thickTop="1">
      <c r="B2" s="2003" t="s">
        <v>707</v>
      </c>
      <c r="C2" s="2004"/>
      <c r="D2" s="2004"/>
      <c r="E2" s="2004"/>
      <c r="F2" s="2004"/>
      <c r="G2" s="2004"/>
      <c r="H2" s="2005"/>
      <c r="I2" s="51"/>
    </row>
    <row r="3" spans="2:9" ht="16.5" customHeight="1" thickBot="1">
      <c r="B3" s="1851"/>
      <c r="C3" s="1725"/>
      <c r="D3" s="1725"/>
      <c r="E3" s="1725"/>
      <c r="F3" s="1725"/>
      <c r="G3" s="1725"/>
      <c r="H3" s="1726"/>
      <c r="I3" s="51"/>
    </row>
    <row r="4" spans="2:9" s="9" customFormat="1" ht="16.5" customHeight="1" thickTop="1">
      <c r="B4" s="1867" t="s">
        <v>959</v>
      </c>
      <c r="C4" s="187"/>
      <c r="D4" s="187"/>
      <c r="E4" s="2248" t="s">
        <v>413</v>
      </c>
      <c r="F4" s="2248" t="s">
        <v>414</v>
      </c>
      <c r="G4" s="2248" t="s">
        <v>415</v>
      </c>
      <c r="H4" s="2455" t="s">
        <v>416</v>
      </c>
      <c r="I4" s="29"/>
    </row>
    <row r="5" spans="2:9" s="9" customFormat="1" ht="16.5" customHeight="1">
      <c r="B5" s="1875"/>
      <c r="C5" s="190" t="s">
        <v>1020</v>
      </c>
      <c r="D5" s="190"/>
      <c r="E5" s="2249"/>
      <c r="F5" s="2249"/>
      <c r="G5" s="2249"/>
      <c r="H5" s="2456"/>
      <c r="I5" s="29"/>
    </row>
    <row r="6" spans="2:9" s="9" customFormat="1" ht="16.5" customHeight="1">
      <c r="B6" s="1875"/>
      <c r="C6" s="190" t="s">
        <v>1024</v>
      </c>
      <c r="D6" s="190" t="s">
        <v>1025</v>
      </c>
      <c r="E6" s="2249"/>
      <c r="F6" s="2249"/>
      <c r="G6" s="2249"/>
      <c r="H6" s="2456"/>
      <c r="I6" s="29"/>
    </row>
    <row r="7" spans="2:9" s="9" customFormat="1" ht="16.5" customHeight="1" thickBot="1">
      <c r="B7" s="1868"/>
      <c r="C7" s="192" t="s">
        <v>1028</v>
      </c>
      <c r="D7" s="192" t="s">
        <v>1029</v>
      </c>
      <c r="E7" s="194" t="s">
        <v>1030</v>
      </c>
      <c r="F7" s="192" t="s">
        <v>1031</v>
      </c>
      <c r="G7" s="192" t="s">
        <v>1032</v>
      </c>
      <c r="H7" s="219" t="s">
        <v>110</v>
      </c>
      <c r="I7" s="29"/>
    </row>
    <row r="8" spans="2:9" s="9" customFormat="1" ht="16.5" customHeight="1">
      <c r="B8" s="86">
        <v>1</v>
      </c>
      <c r="C8" s="250">
        <v>304</v>
      </c>
      <c r="D8" s="272" t="s">
        <v>321</v>
      </c>
      <c r="E8" s="1485">
        <v>294264</v>
      </c>
      <c r="F8" s="1478">
        <v>294264</v>
      </c>
      <c r="G8" s="1474">
        <v>0.02</v>
      </c>
      <c r="H8" s="741">
        <f>SUM(F8*G8)</f>
        <v>5885.28</v>
      </c>
      <c r="I8" s="29"/>
    </row>
    <row r="9" spans="2:9" s="9" customFormat="1" ht="16.5" customHeight="1">
      <c r="B9" s="86">
        <v>2</v>
      </c>
      <c r="C9" s="174">
        <v>305</v>
      </c>
      <c r="D9" s="356" t="s">
        <v>322</v>
      </c>
      <c r="E9" s="468">
        <v>0</v>
      </c>
      <c r="F9" s="1479"/>
      <c r="G9" s="1475"/>
      <c r="H9" s="457"/>
      <c r="I9" s="29"/>
    </row>
    <row r="10" spans="2:9" s="9" customFormat="1" ht="16.5" customHeight="1" thickBot="1">
      <c r="B10" s="86">
        <v>3</v>
      </c>
      <c r="C10" s="175">
        <v>306</v>
      </c>
      <c r="D10" s="118" t="s">
        <v>323</v>
      </c>
      <c r="E10" s="468">
        <v>0</v>
      </c>
      <c r="F10" s="1480"/>
      <c r="G10" s="1476"/>
      <c r="H10" s="469"/>
      <c r="I10" s="29"/>
    </row>
    <row r="11" spans="2:9" s="9" customFormat="1" ht="16.5" customHeight="1">
      <c r="B11" s="86">
        <v>4</v>
      </c>
      <c r="C11" s="175">
        <v>307</v>
      </c>
      <c r="D11" s="135" t="s">
        <v>324</v>
      </c>
      <c r="E11" s="1415">
        <v>306372</v>
      </c>
      <c r="F11" s="1480">
        <v>306372</v>
      </c>
      <c r="G11" s="1476">
        <v>0.02</v>
      </c>
      <c r="H11" s="741">
        <f>SUM(F11*G11)</f>
        <v>6127.4400000000005</v>
      </c>
      <c r="I11" s="29"/>
    </row>
    <row r="12" spans="2:9" s="9" customFormat="1" ht="16.5" customHeight="1" thickBot="1">
      <c r="B12" s="86">
        <v>5</v>
      </c>
      <c r="C12" s="175">
        <v>308</v>
      </c>
      <c r="D12" s="322" t="s">
        <v>325</v>
      </c>
      <c r="E12" s="1415">
        <v>0</v>
      </c>
      <c r="F12" s="1480"/>
      <c r="G12" s="1476"/>
      <c r="H12" s="469"/>
      <c r="I12" s="29"/>
    </row>
    <row r="13" spans="2:9" s="9" customFormat="1" ht="16.5" customHeight="1" thickBot="1">
      <c r="B13" s="86">
        <v>6</v>
      </c>
      <c r="C13" s="174">
        <v>309</v>
      </c>
      <c r="D13" s="135" t="s">
        <v>326</v>
      </c>
      <c r="E13" s="468">
        <v>145870</v>
      </c>
      <c r="F13" s="1479">
        <v>145870</v>
      </c>
      <c r="G13" s="1475">
        <v>1.4999999999999999E-2</v>
      </c>
      <c r="H13" s="741">
        <f t="shared" ref="H13:H21" si="0">SUM(F13*G13)</f>
        <v>2188.0499999999997</v>
      </c>
      <c r="I13" s="29"/>
    </row>
    <row r="14" spans="2:9" s="9" customFormat="1" ht="16.5" customHeight="1" thickBot="1">
      <c r="B14" s="86">
        <v>7</v>
      </c>
      <c r="C14" s="175">
        <v>310</v>
      </c>
      <c r="D14" s="118" t="s">
        <v>327</v>
      </c>
      <c r="E14" s="468">
        <v>36509</v>
      </c>
      <c r="F14" s="1480">
        <v>36509</v>
      </c>
      <c r="G14" s="1476">
        <v>0.05</v>
      </c>
      <c r="H14" s="741">
        <f t="shared" si="0"/>
        <v>1825.45</v>
      </c>
      <c r="I14" s="29"/>
    </row>
    <row r="15" spans="2:9" s="9" customFormat="1" ht="16.5" customHeight="1" thickBot="1">
      <c r="B15" s="86">
        <v>8</v>
      </c>
      <c r="C15" s="175">
        <v>311</v>
      </c>
      <c r="D15" s="118" t="s">
        <v>330</v>
      </c>
      <c r="E15" s="468">
        <v>271733</v>
      </c>
      <c r="F15" s="1480">
        <v>266760</v>
      </c>
      <c r="G15" s="1476">
        <v>0.05</v>
      </c>
      <c r="H15" s="741">
        <f t="shared" si="0"/>
        <v>13338</v>
      </c>
      <c r="I15" s="29"/>
    </row>
    <row r="16" spans="2:9" s="9" customFormat="1" ht="16.5" customHeight="1" thickBot="1">
      <c r="B16" s="86">
        <v>9</v>
      </c>
      <c r="C16" s="175">
        <v>320</v>
      </c>
      <c r="D16" s="135" t="s">
        <v>331</v>
      </c>
      <c r="E16" s="468">
        <v>59330</v>
      </c>
      <c r="F16" s="1480">
        <v>57550</v>
      </c>
      <c r="G16" s="1476">
        <v>0.02</v>
      </c>
      <c r="H16" s="741">
        <f t="shared" si="0"/>
        <v>1151</v>
      </c>
      <c r="I16" s="29"/>
    </row>
    <row r="17" spans="2:9" s="9" customFormat="1" ht="16.5" customHeight="1" thickBot="1">
      <c r="B17" s="86">
        <v>10</v>
      </c>
      <c r="C17" s="175">
        <v>330</v>
      </c>
      <c r="D17" s="322" t="s">
        <v>332</v>
      </c>
      <c r="E17" s="468">
        <v>886617</v>
      </c>
      <c r="F17" s="1480">
        <v>296235</v>
      </c>
      <c r="G17" s="1476">
        <v>1.7000000000000001E-2</v>
      </c>
      <c r="H17" s="741">
        <f t="shared" si="0"/>
        <v>5035.9950000000008</v>
      </c>
      <c r="I17" s="29"/>
    </row>
    <row r="18" spans="2:9" s="9" customFormat="1" ht="16.5" customHeight="1" thickBot="1">
      <c r="B18" s="86">
        <v>11</v>
      </c>
      <c r="C18" s="175">
        <v>331</v>
      </c>
      <c r="D18" s="322" t="s">
        <v>333</v>
      </c>
      <c r="E18" s="468">
        <v>2690939</v>
      </c>
      <c r="F18" s="1480">
        <v>1890692</v>
      </c>
      <c r="G18" s="1476">
        <v>1.2999999999999999E-2</v>
      </c>
      <c r="H18" s="741">
        <f t="shared" si="0"/>
        <v>24578.995999999999</v>
      </c>
      <c r="I18" s="29"/>
    </row>
    <row r="19" spans="2:9" s="9" customFormat="1" ht="16.5" customHeight="1" thickBot="1">
      <c r="B19" s="86">
        <v>12</v>
      </c>
      <c r="C19" s="175">
        <v>333</v>
      </c>
      <c r="D19" s="135" t="s">
        <v>334</v>
      </c>
      <c r="E19" s="468">
        <v>38857</v>
      </c>
      <c r="F19" s="1480">
        <v>38867</v>
      </c>
      <c r="G19" s="1476">
        <v>0.03</v>
      </c>
      <c r="H19" s="741">
        <f t="shared" si="0"/>
        <v>1166.01</v>
      </c>
      <c r="I19" s="29"/>
    </row>
    <row r="20" spans="2:9" s="9" customFormat="1" ht="16.5" customHeight="1" thickBot="1">
      <c r="B20" s="86">
        <v>13</v>
      </c>
      <c r="C20" s="175">
        <v>334</v>
      </c>
      <c r="D20" s="322" t="s">
        <v>335</v>
      </c>
      <c r="E20" s="468">
        <v>84627</v>
      </c>
      <c r="F20" s="1479">
        <v>80650</v>
      </c>
      <c r="G20" s="1475">
        <v>0.04</v>
      </c>
      <c r="H20" s="741">
        <f t="shared" si="0"/>
        <v>3226</v>
      </c>
      <c r="I20" s="29"/>
    </row>
    <row r="21" spans="2:9" s="9" customFormat="1" ht="16.5" customHeight="1">
      <c r="B21" s="86">
        <v>14</v>
      </c>
      <c r="C21" s="175">
        <v>335</v>
      </c>
      <c r="D21" s="135" t="s">
        <v>891</v>
      </c>
      <c r="E21" s="1415">
        <v>75502</v>
      </c>
      <c r="F21" s="1479">
        <v>75502</v>
      </c>
      <c r="G21" s="1475">
        <v>0.02</v>
      </c>
      <c r="H21" s="741">
        <f t="shared" si="0"/>
        <v>1510.04</v>
      </c>
      <c r="I21" s="29"/>
    </row>
    <row r="22" spans="2:9" s="9" customFormat="1" ht="16.5" customHeight="1" thickBot="1">
      <c r="B22" s="86">
        <v>15</v>
      </c>
      <c r="C22" s="175">
        <v>339</v>
      </c>
      <c r="D22" s="322" t="s">
        <v>336</v>
      </c>
      <c r="E22" s="468">
        <v>0</v>
      </c>
      <c r="F22" s="1480">
        <v>0</v>
      </c>
      <c r="G22" s="1476"/>
      <c r="H22" s="469"/>
      <c r="I22" s="29"/>
    </row>
    <row r="23" spans="2:9" s="9" customFormat="1" ht="16.5" customHeight="1" thickBot="1">
      <c r="B23" s="86">
        <v>16</v>
      </c>
      <c r="C23" s="175">
        <v>340</v>
      </c>
      <c r="D23" s="135" t="s">
        <v>337</v>
      </c>
      <c r="E23" s="1415">
        <v>29258</v>
      </c>
      <c r="F23" s="1480">
        <v>41620</v>
      </c>
      <c r="G23" s="1476">
        <v>0.05</v>
      </c>
      <c r="H23" s="741">
        <f t="shared" ref="H23:H27" si="1">SUM(F23*G23)</f>
        <v>2081</v>
      </c>
      <c r="I23" s="29"/>
    </row>
    <row r="24" spans="2:9" s="9" customFormat="1" ht="16.5" customHeight="1" thickBot="1">
      <c r="B24" s="86">
        <v>17</v>
      </c>
      <c r="C24" s="175">
        <v>341</v>
      </c>
      <c r="D24" s="135" t="s">
        <v>704</v>
      </c>
      <c r="E24" s="468">
        <v>8320</v>
      </c>
      <c r="F24" s="1479">
        <v>8320</v>
      </c>
      <c r="G24" s="1475">
        <v>0.2</v>
      </c>
      <c r="H24" s="741">
        <f t="shared" si="1"/>
        <v>1664</v>
      </c>
      <c r="I24" s="29"/>
    </row>
    <row r="25" spans="2:9" s="9" customFormat="1" ht="16.5" customHeight="1" thickBot="1">
      <c r="B25" s="86">
        <v>18</v>
      </c>
      <c r="C25" s="174">
        <v>342</v>
      </c>
      <c r="D25" s="135" t="s">
        <v>339</v>
      </c>
      <c r="E25" s="1415">
        <v>3503</v>
      </c>
      <c r="F25" s="1479">
        <v>3500</v>
      </c>
      <c r="G25" s="1475">
        <v>0.05</v>
      </c>
      <c r="H25" s="741">
        <f t="shared" si="1"/>
        <v>175</v>
      </c>
      <c r="I25" s="29"/>
    </row>
    <row r="26" spans="2:9" s="9" customFormat="1" ht="16.5" customHeight="1" thickBot="1">
      <c r="B26" s="86">
        <v>19</v>
      </c>
      <c r="C26" s="175">
        <v>343</v>
      </c>
      <c r="D26" s="135" t="s">
        <v>340</v>
      </c>
      <c r="E26" s="468">
        <v>3294</v>
      </c>
      <c r="F26" s="1479">
        <v>3200</v>
      </c>
      <c r="G26" s="1475">
        <v>7.0000000000000007E-2</v>
      </c>
      <c r="H26" s="741">
        <f t="shared" si="1"/>
        <v>224.00000000000003</v>
      </c>
      <c r="I26" s="29"/>
    </row>
    <row r="27" spans="2:9" s="9" customFormat="1" ht="16.5" customHeight="1">
      <c r="B27" s="86">
        <v>20</v>
      </c>
      <c r="C27" s="174">
        <v>344</v>
      </c>
      <c r="D27" s="135" t="s">
        <v>341</v>
      </c>
      <c r="E27" s="1415">
        <v>5930</v>
      </c>
      <c r="F27" s="1479">
        <v>5329</v>
      </c>
      <c r="G27" s="1475">
        <v>7.0000000000000007E-2</v>
      </c>
      <c r="H27" s="741">
        <f t="shared" si="1"/>
        <v>373.03000000000003</v>
      </c>
      <c r="I27" s="29"/>
    </row>
    <row r="28" spans="2:9" s="9" customFormat="1" ht="16.5" customHeight="1">
      <c r="B28" s="86">
        <v>21</v>
      </c>
      <c r="C28" s="174">
        <v>345</v>
      </c>
      <c r="D28" s="135" t="s">
        <v>705</v>
      </c>
      <c r="E28" s="1415">
        <v>0</v>
      </c>
      <c r="F28" s="1479"/>
      <c r="G28" s="1475"/>
      <c r="H28" s="457"/>
      <c r="I28" s="29"/>
    </row>
    <row r="29" spans="2:9" s="9" customFormat="1" ht="16.5" customHeight="1" thickBot="1">
      <c r="B29" s="86">
        <v>22</v>
      </c>
      <c r="C29" s="172">
        <v>346</v>
      </c>
      <c r="D29" s="135" t="s">
        <v>343</v>
      </c>
      <c r="E29" s="1415">
        <v>0</v>
      </c>
      <c r="F29" s="1480"/>
      <c r="G29" s="1476"/>
      <c r="H29" s="1025"/>
      <c r="I29" s="29"/>
    </row>
    <row r="30" spans="2:9" s="9" customFormat="1" ht="16.5" customHeight="1">
      <c r="B30" s="86">
        <v>23</v>
      </c>
      <c r="C30" s="172">
        <v>347</v>
      </c>
      <c r="D30" s="135" t="s">
        <v>344</v>
      </c>
      <c r="E30" s="1415">
        <v>21088</v>
      </c>
      <c r="F30" s="1480">
        <v>19900</v>
      </c>
      <c r="G30" s="1476">
        <v>0.03</v>
      </c>
      <c r="H30" s="741">
        <f>SUM(F30*G30)</f>
        <v>597</v>
      </c>
      <c r="I30" s="29"/>
    </row>
    <row r="31" spans="2:9" s="9" customFormat="1" ht="16.5" customHeight="1">
      <c r="B31" s="86">
        <v>24</v>
      </c>
      <c r="C31" s="172">
        <v>348</v>
      </c>
      <c r="D31" s="118" t="s">
        <v>345</v>
      </c>
      <c r="E31" s="1415">
        <v>0</v>
      </c>
      <c r="F31" s="1481"/>
      <c r="G31" s="1477"/>
      <c r="H31" s="1026"/>
      <c r="I31" s="29"/>
    </row>
    <row r="32" spans="2:9" s="9" customFormat="1" ht="16.5" customHeight="1">
      <c r="B32" s="86">
        <v>25</v>
      </c>
      <c r="C32" s="172"/>
      <c r="D32" s="322" t="s">
        <v>388</v>
      </c>
      <c r="E32" s="454"/>
      <c r="F32" s="1482"/>
      <c r="G32" s="1413"/>
      <c r="H32" s="455"/>
      <c r="I32" s="29"/>
    </row>
    <row r="33" spans="1:9" s="9" customFormat="1" ht="16.5" customHeight="1" thickBot="1">
      <c r="B33" s="86">
        <v>26</v>
      </c>
      <c r="C33" s="172"/>
      <c r="D33" s="357" t="s">
        <v>389</v>
      </c>
      <c r="E33" s="1176">
        <f>SUM(E8:E31)</f>
        <v>4962013</v>
      </c>
      <c r="F33" s="1483">
        <f>SUM(F8:F31)</f>
        <v>3571140</v>
      </c>
      <c r="G33" s="1177">
        <f>SUM(G8:G31)</f>
        <v>0.76500000000000012</v>
      </c>
      <c r="H33" s="837">
        <f>SUM(H8:H31)</f>
        <v>71146.290999999997</v>
      </c>
      <c r="I33" s="29"/>
    </row>
    <row r="34" spans="1:9" s="9" customFormat="1" ht="16.5" customHeight="1" thickTop="1" thickBot="1">
      <c r="B34" s="125"/>
      <c r="C34" s="352"/>
      <c r="D34" s="182"/>
      <c r="E34" s="352"/>
      <c r="F34" s="352"/>
      <c r="G34" s="352"/>
      <c r="H34" s="341"/>
      <c r="I34" s="29"/>
    </row>
    <row r="35" spans="1:9" s="9" customFormat="1" ht="16.5" customHeight="1">
      <c r="A35" s="354"/>
      <c r="B35" s="1466" t="s">
        <v>1272</v>
      </c>
      <c r="C35" s="1466"/>
      <c r="D35" s="1466"/>
      <c r="E35" s="1466"/>
      <c r="F35" s="1484" t="s">
        <v>1110</v>
      </c>
      <c r="G35" s="291" t="s">
        <v>1110</v>
      </c>
      <c r="H35" s="1486">
        <v>-19959</v>
      </c>
      <c r="I35" s="29"/>
    </row>
    <row r="36" spans="1:9" s="9" customFormat="1" ht="16.5" customHeight="1">
      <c r="A36" s="354"/>
      <c r="B36" s="1466"/>
      <c r="C36" s="1466"/>
      <c r="D36" s="1466"/>
      <c r="E36" s="1466"/>
      <c r="F36" s="1484"/>
      <c r="G36" s="292"/>
      <c r="H36" s="349"/>
      <c r="I36" s="29"/>
    </row>
    <row r="37" spans="1:9" s="9" customFormat="1" ht="16.5" customHeight="1">
      <c r="A37" s="354"/>
      <c r="B37" s="1464" t="s">
        <v>1273</v>
      </c>
      <c r="C37" s="1464"/>
      <c r="D37" s="1464"/>
      <c r="E37" s="1464"/>
      <c r="F37" s="1465"/>
      <c r="G37" s="292"/>
      <c r="H37" s="1487">
        <f>SUM(H33:H35)</f>
        <v>51187.290999999997</v>
      </c>
      <c r="I37" s="29"/>
    </row>
    <row r="38" spans="1:9" s="9" customFormat="1" ht="16.5" customHeight="1">
      <c r="A38" s="354"/>
      <c r="B38" s="1464"/>
      <c r="C38" s="1464"/>
      <c r="D38" s="1464"/>
      <c r="E38" s="1464"/>
      <c r="F38" s="292"/>
      <c r="G38" s="292"/>
      <c r="H38" s="349"/>
      <c r="I38" s="29"/>
    </row>
    <row r="39" spans="1:9" s="9" customFormat="1" ht="16.5" customHeight="1">
      <c r="A39" s="354"/>
      <c r="B39" s="355"/>
      <c r="C39" s="292"/>
      <c r="D39" s="292"/>
      <c r="E39" s="292"/>
      <c r="F39" s="292"/>
      <c r="G39" s="292"/>
      <c r="H39" s="349"/>
      <c r="I39" s="29"/>
    </row>
    <row r="40" spans="1:9" s="9" customFormat="1" ht="16.5" customHeight="1">
      <c r="A40" s="354"/>
      <c r="B40" s="355"/>
      <c r="C40" s="292"/>
      <c r="D40" s="292"/>
      <c r="E40" s="292"/>
      <c r="F40" s="292"/>
      <c r="G40" s="292"/>
      <c r="H40" s="349"/>
      <c r="I40" s="29"/>
    </row>
    <row r="41" spans="1:9" s="9" customFormat="1" ht="16.5" customHeight="1">
      <c r="A41" s="354"/>
      <c r="B41" s="355"/>
      <c r="C41" s="292"/>
      <c r="D41" s="292"/>
      <c r="E41" s="292"/>
      <c r="F41" s="292"/>
      <c r="G41" s="292"/>
      <c r="H41" s="349"/>
      <c r="I41" s="29"/>
    </row>
    <row r="42" spans="1:9" s="9" customFormat="1" ht="16.5" customHeight="1">
      <c r="A42" s="354"/>
      <c r="B42" s="355"/>
      <c r="C42" s="292"/>
      <c r="D42" s="292"/>
      <c r="E42" s="292"/>
      <c r="F42" s="292"/>
      <c r="G42" s="292"/>
      <c r="H42" s="349"/>
      <c r="I42" s="29"/>
    </row>
    <row r="43" spans="1:9" s="9" customFormat="1" ht="16.5" customHeight="1">
      <c r="A43" s="354"/>
      <c r="B43" s="355"/>
      <c r="C43" s="292"/>
      <c r="D43" s="292"/>
      <c r="E43" s="292"/>
      <c r="F43" s="292"/>
      <c r="G43" s="292"/>
      <c r="H43" s="349"/>
      <c r="I43" s="29"/>
    </row>
    <row r="44" spans="1:9" s="9" customFormat="1" ht="16.5" customHeight="1">
      <c r="A44" s="354"/>
      <c r="B44" s="355"/>
      <c r="C44" s="292"/>
      <c r="D44" s="292"/>
      <c r="E44" s="292"/>
      <c r="F44" s="292"/>
      <c r="G44" s="292"/>
      <c r="H44" s="349"/>
      <c r="I44" s="29"/>
    </row>
    <row r="45" spans="1:9" s="9" customFormat="1" ht="16.5" customHeight="1">
      <c r="B45" s="115"/>
      <c r="C45" s="292"/>
      <c r="D45" s="292"/>
      <c r="E45" s="292"/>
      <c r="F45" s="292"/>
      <c r="G45" s="292"/>
      <c r="H45" s="349"/>
      <c r="I45" s="29"/>
    </row>
    <row r="46" spans="1:9" s="9" customFormat="1" ht="16.5" customHeight="1">
      <c r="B46" s="115"/>
      <c r="C46" s="292"/>
      <c r="D46" s="291"/>
      <c r="E46" s="292"/>
      <c r="F46" s="292"/>
      <c r="G46" s="292"/>
      <c r="H46" s="349"/>
    </row>
    <row r="47" spans="1:9" s="9" customFormat="1" ht="16.5" customHeight="1">
      <c r="B47" s="115"/>
      <c r="C47" s="292"/>
      <c r="D47" s="292"/>
      <c r="E47" s="292"/>
      <c r="F47" s="292"/>
      <c r="G47" s="292"/>
      <c r="H47" s="349"/>
    </row>
    <row r="48" spans="1:9" s="9" customFormat="1" ht="16.5" customHeight="1">
      <c r="B48" s="115"/>
      <c r="C48" s="292"/>
      <c r="D48" s="292"/>
      <c r="E48" s="292"/>
      <c r="F48" s="292"/>
      <c r="G48" s="292"/>
      <c r="H48" s="349"/>
    </row>
    <row r="49" spans="2:8" s="9" customFormat="1" ht="16.5" customHeight="1">
      <c r="B49" s="115"/>
      <c r="C49" s="292"/>
      <c r="D49" s="292"/>
      <c r="E49" s="292"/>
      <c r="F49" s="292"/>
      <c r="G49" s="292"/>
      <c r="H49" s="349"/>
    </row>
    <row r="50" spans="2:8" s="9" customFormat="1" ht="16.5" customHeight="1">
      <c r="B50" s="115"/>
      <c r="C50" s="292"/>
      <c r="D50" s="292"/>
      <c r="E50" s="292"/>
      <c r="F50" s="292"/>
      <c r="G50" s="292"/>
      <c r="H50" s="349"/>
    </row>
    <row r="51" spans="2:8" s="9" customFormat="1" ht="16.5" customHeight="1">
      <c r="B51" s="115"/>
      <c r="C51" s="292"/>
      <c r="D51" s="292"/>
      <c r="E51" s="292"/>
      <c r="F51" s="292"/>
      <c r="G51" s="292"/>
      <c r="H51" s="349"/>
    </row>
    <row r="52" spans="2:8" s="9" customFormat="1" ht="16.5" customHeight="1">
      <c r="B52" s="115"/>
      <c r="C52" s="292"/>
      <c r="D52" s="292"/>
      <c r="E52" s="292"/>
      <c r="F52" s="292"/>
      <c r="G52" s="292"/>
      <c r="H52" s="349"/>
    </row>
    <row r="53" spans="2:8" s="9" customFormat="1" ht="16.5" customHeight="1">
      <c r="B53" s="115"/>
      <c r="C53" s="292"/>
      <c r="D53" s="292"/>
      <c r="E53" s="292"/>
      <c r="F53" s="292"/>
      <c r="G53" s="292"/>
      <c r="H53" s="349"/>
    </row>
    <row r="54" spans="2:8" s="9" customFormat="1" ht="16.5" customHeight="1">
      <c r="B54" s="115"/>
      <c r="C54" s="292"/>
      <c r="D54" s="292"/>
      <c r="E54" s="292"/>
      <c r="F54" s="292"/>
      <c r="G54" s="292"/>
      <c r="H54" s="349"/>
    </row>
    <row r="55" spans="2:8" s="9" customFormat="1" ht="16.5" customHeight="1">
      <c r="B55" s="115"/>
      <c r="C55" s="292"/>
      <c r="D55" s="292"/>
      <c r="E55" s="292"/>
      <c r="F55" s="292"/>
      <c r="G55" s="292"/>
      <c r="H55" s="349"/>
    </row>
    <row r="56" spans="2:8" s="9" customFormat="1" ht="16.5" customHeight="1">
      <c r="B56" s="115"/>
      <c r="C56" s="292"/>
      <c r="D56" s="292"/>
      <c r="E56" s="292"/>
      <c r="F56" s="292"/>
      <c r="G56" s="292"/>
      <c r="H56" s="349"/>
    </row>
    <row r="57" spans="2:8" s="9" customFormat="1" ht="16.5" customHeight="1">
      <c r="B57" s="115"/>
      <c r="C57" s="292"/>
      <c r="D57" s="292"/>
      <c r="E57" s="292"/>
      <c r="F57" s="92"/>
      <c r="G57" s="292"/>
      <c r="H57" s="349"/>
    </row>
    <row r="58" spans="2:8" s="9" customFormat="1" ht="16.5" customHeight="1">
      <c r="B58" s="115"/>
      <c r="C58" s="93"/>
      <c r="D58" s="292"/>
      <c r="E58" s="92"/>
      <c r="F58" s="92"/>
      <c r="G58" s="92"/>
      <c r="H58" s="97"/>
    </row>
    <row r="59" spans="2:8" s="9" customFormat="1" ht="16.5" customHeight="1">
      <c r="B59" s="116"/>
      <c r="C59" s="93"/>
      <c r="D59" s="292"/>
      <c r="E59" s="92"/>
      <c r="F59" s="92"/>
      <c r="G59" s="92"/>
      <c r="H59" s="97"/>
    </row>
    <row r="60" spans="2:8" s="9" customFormat="1" ht="16.5" customHeight="1" thickBot="1">
      <c r="B60" s="116"/>
      <c r="C60" s="93"/>
      <c r="D60" s="292"/>
      <c r="E60" s="92"/>
      <c r="F60" s="179"/>
      <c r="G60" s="92"/>
      <c r="H60" s="97"/>
    </row>
    <row r="61" spans="2:8" ht="16.5" customHeight="1" thickTop="1" thickBot="1">
      <c r="B61" s="122"/>
      <c r="C61" s="101"/>
      <c r="D61" s="101"/>
      <c r="E61" s="179"/>
      <c r="G61" s="179"/>
      <c r="H61" s="199"/>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60"/>
  <sheetViews>
    <sheetView topLeftCell="A10" workbookViewId="0">
      <selection activeCell="G39" sqref="G39"/>
    </sheetView>
  </sheetViews>
  <sheetFormatPr defaultColWidth="9.6640625" defaultRowHeight="16.5" customHeight="1"/>
  <cols>
    <col min="1" max="1" width="4.21875" style="2" customWidth="1"/>
    <col min="2" max="2" width="9.6640625" style="2" customWidth="1"/>
    <col min="3" max="3" width="8.21875" style="2" customWidth="1"/>
    <col min="4" max="4" width="27.44140625" style="2" bestFit="1" customWidth="1"/>
    <col min="5" max="7" width="16.77734375" style="63" customWidth="1"/>
    <col min="8" max="8" width="16.5546875" style="63"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E1" s="1722"/>
      <c r="F1" s="178"/>
      <c r="G1" s="178" t="s">
        <v>958</v>
      </c>
      <c r="H1" s="520">
        <f>+'E-2'!$F$1</f>
        <v>43100</v>
      </c>
    </row>
    <row r="2" spans="2:9" ht="16.5" customHeight="1" thickTop="1">
      <c r="B2" s="1970" t="s">
        <v>377</v>
      </c>
      <c r="C2" s="1958"/>
      <c r="D2" s="1958"/>
      <c r="E2" s="1958"/>
      <c r="F2" s="1958"/>
      <c r="G2" s="1958"/>
      <c r="H2" s="1971"/>
      <c r="I2" s="28"/>
    </row>
    <row r="3" spans="2:9" ht="16.5" customHeight="1" thickBot="1">
      <c r="B3" s="1993"/>
      <c r="C3" s="1994"/>
      <c r="D3" s="1994"/>
      <c r="E3" s="1994"/>
      <c r="F3" s="1994"/>
      <c r="G3" s="1994"/>
      <c r="H3" s="1995"/>
      <c r="I3" s="28"/>
    </row>
    <row r="4" spans="2:9" s="9" customFormat="1" ht="16.5" customHeight="1" thickTop="1">
      <c r="B4" s="1944" t="s">
        <v>959</v>
      </c>
      <c r="C4" s="619" t="s">
        <v>1020</v>
      </c>
      <c r="D4" s="619"/>
      <c r="E4" s="620" t="s">
        <v>378</v>
      </c>
      <c r="F4" s="619" t="s">
        <v>706</v>
      </c>
      <c r="G4" s="619" t="s">
        <v>48</v>
      </c>
      <c r="H4" s="981" t="s">
        <v>385</v>
      </c>
      <c r="I4" s="24"/>
    </row>
    <row r="5" spans="2:9" s="9" customFormat="1" ht="16.5" customHeight="1">
      <c r="B5" s="1945"/>
      <c r="C5" s="622"/>
      <c r="D5" s="622"/>
      <c r="E5" s="623" t="s">
        <v>379</v>
      </c>
      <c r="F5" s="622" t="s">
        <v>381</v>
      </c>
      <c r="G5" s="622" t="s">
        <v>383</v>
      </c>
      <c r="H5" s="981" t="s">
        <v>384</v>
      </c>
      <c r="I5" s="24"/>
    </row>
    <row r="6" spans="2:9" s="9" customFormat="1" ht="16.5" customHeight="1">
      <c r="B6" s="1945"/>
      <c r="C6" s="622" t="s">
        <v>1024</v>
      </c>
      <c r="D6" s="622" t="s">
        <v>1025</v>
      </c>
      <c r="E6" s="623" t="s">
        <v>380</v>
      </c>
      <c r="F6" s="622" t="s">
        <v>382</v>
      </c>
      <c r="G6" s="622" t="s">
        <v>384</v>
      </c>
      <c r="H6" s="1027" t="s">
        <v>873</v>
      </c>
      <c r="I6" s="24"/>
    </row>
    <row r="7" spans="2:9" s="9" customFormat="1" ht="16.5" customHeight="1" thickBot="1">
      <c r="B7" s="1946"/>
      <c r="C7" s="625" t="s">
        <v>1028</v>
      </c>
      <c r="D7" s="625" t="s">
        <v>1029</v>
      </c>
      <c r="E7" s="626" t="s">
        <v>1030</v>
      </c>
      <c r="F7" s="625" t="s">
        <v>1031</v>
      </c>
      <c r="G7" s="625" t="s">
        <v>1032</v>
      </c>
      <c r="H7" s="666" t="s">
        <v>110</v>
      </c>
      <c r="I7" s="24"/>
    </row>
    <row r="8" spans="2:9" s="9" customFormat="1" ht="16.5" customHeight="1">
      <c r="B8" s="589">
        <v>1</v>
      </c>
      <c r="C8" s="810">
        <v>304</v>
      </c>
      <c r="D8" s="656" t="s">
        <v>321</v>
      </c>
      <c r="E8" s="802"/>
      <c r="F8" s="688"/>
      <c r="G8" s="688"/>
      <c r="H8" s="802"/>
      <c r="I8" s="24"/>
    </row>
    <row r="9" spans="2:9" s="9" customFormat="1" ht="16.5" customHeight="1">
      <c r="B9" s="589">
        <v>2</v>
      </c>
      <c r="C9" s="590">
        <v>305</v>
      </c>
      <c r="D9" s="2476" t="s">
        <v>322</v>
      </c>
      <c r="E9" s="2450"/>
      <c r="F9" s="2473"/>
      <c r="G9" s="2473"/>
      <c r="H9" s="2450"/>
      <c r="I9" s="24"/>
    </row>
    <row r="10" spans="2:9" s="9" customFormat="1" ht="16.5" customHeight="1">
      <c r="B10" s="589">
        <v>3</v>
      </c>
      <c r="C10" s="590"/>
      <c r="D10" s="2477"/>
      <c r="E10" s="2451"/>
      <c r="F10" s="2474"/>
      <c r="G10" s="2474"/>
      <c r="H10" s="2451"/>
      <c r="I10" s="24"/>
    </row>
    <row r="11" spans="2:9" s="9" customFormat="1" ht="16.5" customHeight="1">
      <c r="B11" s="589">
        <v>4</v>
      </c>
      <c r="C11" s="592">
        <v>306</v>
      </c>
      <c r="D11" s="631" t="s">
        <v>323</v>
      </c>
      <c r="E11" s="698"/>
      <c r="F11" s="653"/>
      <c r="G11" s="653"/>
      <c r="H11" s="698"/>
      <c r="I11" s="24"/>
    </row>
    <row r="12" spans="2:9" s="9" customFormat="1" ht="16.5" customHeight="1">
      <c r="B12" s="589">
        <v>5</v>
      </c>
      <c r="C12" s="592">
        <v>307</v>
      </c>
      <c r="D12" s="634" t="s">
        <v>324</v>
      </c>
      <c r="E12" s="698"/>
      <c r="F12" s="653"/>
      <c r="G12" s="653"/>
      <c r="H12" s="698"/>
      <c r="I12" s="24"/>
    </row>
    <row r="13" spans="2:9" s="9" customFormat="1" ht="16.5" customHeight="1">
      <c r="B13" s="589">
        <v>6</v>
      </c>
      <c r="C13" s="592">
        <v>308</v>
      </c>
      <c r="D13" s="2475" t="s">
        <v>325</v>
      </c>
      <c r="E13" s="2469"/>
      <c r="F13" s="2471"/>
      <c r="G13" s="2471"/>
      <c r="H13" s="2469"/>
      <c r="I13" s="24"/>
    </row>
    <row r="14" spans="2:9" s="9" customFormat="1" ht="16.5" customHeight="1">
      <c r="B14" s="589">
        <v>7</v>
      </c>
      <c r="C14" s="590"/>
      <c r="D14" s="1943"/>
      <c r="E14" s="2470"/>
      <c r="F14" s="2472"/>
      <c r="G14" s="2472"/>
      <c r="H14" s="2470"/>
      <c r="I14" s="24"/>
    </row>
    <row r="15" spans="2:9" s="9" customFormat="1" ht="16.5" customHeight="1">
      <c r="B15" s="589">
        <v>8</v>
      </c>
      <c r="C15" s="590">
        <v>309</v>
      </c>
      <c r="D15" s="634" t="s">
        <v>326</v>
      </c>
      <c r="E15" s="698"/>
      <c r="F15" s="598"/>
      <c r="G15" s="598"/>
      <c r="H15" s="697"/>
      <c r="I15" s="24"/>
    </row>
    <row r="16" spans="2:9" s="9" customFormat="1" ht="16.5" customHeight="1">
      <c r="B16" s="657">
        <v>9</v>
      </c>
      <c r="C16" s="592">
        <v>310</v>
      </c>
      <c r="D16" s="631" t="s">
        <v>327</v>
      </c>
      <c r="E16" s="698"/>
      <c r="F16" s="653"/>
      <c r="G16" s="653"/>
      <c r="H16" s="698"/>
      <c r="I16" s="29"/>
    </row>
    <row r="17" spans="2:9" s="9" customFormat="1" ht="16.5" customHeight="1">
      <c r="B17" s="589">
        <v>10</v>
      </c>
      <c r="C17" s="592">
        <v>311</v>
      </c>
      <c r="D17" s="631" t="s">
        <v>330</v>
      </c>
      <c r="E17" s="698"/>
      <c r="F17" s="653"/>
      <c r="G17" s="653"/>
      <c r="H17" s="698"/>
      <c r="I17" s="24"/>
    </row>
    <row r="18" spans="2:9" s="9" customFormat="1" ht="16.5" customHeight="1">
      <c r="B18" s="589">
        <v>11</v>
      </c>
      <c r="C18" s="592">
        <v>320</v>
      </c>
      <c r="D18" s="634" t="s">
        <v>331</v>
      </c>
      <c r="E18" s="698"/>
      <c r="F18" s="653"/>
      <c r="G18" s="653"/>
      <c r="H18" s="698"/>
      <c r="I18" s="24"/>
    </row>
    <row r="19" spans="2:9" s="9" customFormat="1" ht="16.5" customHeight="1">
      <c r="B19" s="589">
        <v>12</v>
      </c>
      <c r="C19" s="592">
        <v>330</v>
      </c>
      <c r="D19" s="2475" t="s">
        <v>332</v>
      </c>
      <c r="E19" s="2469"/>
      <c r="F19" s="2471"/>
      <c r="G19" s="2471"/>
      <c r="H19" s="2469"/>
      <c r="I19" s="24"/>
    </row>
    <row r="20" spans="2:9" s="9" customFormat="1" ht="16.5" customHeight="1">
      <c r="B20" s="589">
        <v>13</v>
      </c>
      <c r="C20" s="592"/>
      <c r="D20" s="1943"/>
      <c r="E20" s="2470"/>
      <c r="F20" s="2472"/>
      <c r="G20" s="2472"/>
      <c r="H20" s="2470"/>
      <c r="I20" s="24"/>
    </row>
    <row r="21" spans="2:9" s="9" customFormat="1" ht="16.5" customHeight="1">
      <c r="B21" s="589">
        <v>14</v>
      </c>
      <c r="C21" s="592">
        <v>331</v>
      </c>
      <c r="D21" s="2475" t="s">
        <v>333</v>
      </c>
      <c r="E21" s="2469"/>
      <c r="F21" s="2471"/>
      <c r="G21" s="2471"/>
      <c r="H21" s="2469"/>
      <c r="I21" s="24"/>
    </row>
    <row r="22" spans="2:9" s="9" customFormat="1" ht="16.5" customHeight="1">
      <c r="B22" s="589">
        <v>15</v>
      </c>
      <c r="C22" s="592"/>
      <c r="D22" s="1943"/>
      <c r="E22" s="2470"/>
      <c r="F22" s="2472"/>
      <c r="G22" s="2472"/>
      <c r="H22" s="2470"/>
      <c r="I22" s="24"/>
    </row>
    <row r="23" spans="2:9" s="9" customFormat="1" ht="16.5" customHeight="1">
      <c r="B23" s="589">
        <v>16</v>
      </c>
      <c r="C23" s="592">
        <v>333</v>
      </c>
      <c r="D23" s="634" t="s">
        <v>334</v>
      </c>
      <c r="E23" s="698"/>
      <c r="F23" s="653"/>
      <c r="G23" s="653"/>
      <c r="H23" s="698"/>
      <c r="I23" s="24"/>
    </row>
    <row r="24" spans="2:9" s="9" customFormat="1" ht="16.5" customHeight="1">
      <c r="B24" s="589">
        <v>17</v>
      </c>
      <c r="C24" s="592">
        <v>334</v>
      </c>
      <c r="D24" s="2475" t="s">
        <v>335</v>
      </c>
      <c r="E24" s="2450"/>
      <c r="F24" s="2473"/>
      <c r="G24" s="2473"/>
      <c r="H24" s="2450"/>
      <c r="I24" s="24"/>
    </row>
    <row r="25" spans="2:9" s="9" customFormat="1" ht="16.5" customHeight="1">
      <c r="B25" s="589">
        <v>18</v>
      </c>
      <c r="C25" s="592"/>
      <c r="D25" s="1943"/>
      <c r="E25" s="2451"/>
      <c r="F25" s="2474"/>
      <c r="G25" s="2474"/>
      <c r="H25" s="2451"/>
      <c r="I25" s="24"/>
    </row>
    <row r="26" spans="2:9" s="9" customFormat="1" ht="16.5" customHeight="1">
      <c r="B26" s="589">
        <v>19</v>
      </c>
      <c r="C26" s="592">
        <v>335</v>
      </c>
      <c r="D26" s="634" t="s">
        <v>891</v>
      </c>
      <c r="E26" s="697"/>
      <c r="F26" s="598"/>
      <c r="G26" s="598"/>
      <c r="H26" s="697"/>
      <c r="I26" s="24"/>
    </row>
    <row r="27" spans="2:9" s="9" customFormat="1" ht="16.5" customHeight="1">
      <c r="B27" s="589">
        <v>20</v>
      </c>
      <c r="C27" s="592">
        <v>339</v>
      </c>
      <c r="D27" s="2475" t="s">
        <v>336</v>
      </c>
      <c r="E27" s="2469"/>
      <c r="F27" s="2471"/>
      <c r="G27" s="2471"/>
      <c r="H27" s="2469"/>
      <c r="I27" s="24"/>
    </row>
    <row r="28" spans="2:9" s="9" customFormat="1" ht="16.5" customHeight="1">
      <c r="B28" s="589">
        <v>21</v>
      </c>
      <c r="C28" s="592"/>
      <c r="D28" s="1943"/>
      <c r="E28" s="2470"/>
      <c r="F28" s="2472"/>
      <c r="G28" s="2472"/>
      <c r="H28" s="2470"/>
      <c r="I28" s="24"/>
    </row>
    <row r="29" spans="2:9" s="9" customFormat="1" ht="16.5" customHeight="1">
      <c r="B29" s="589">
        <v>22</v>
      </c>
      <c r="C29" s="592">
        <v>340</v>
      </c>
      <c r="D29" s="634" t="s">
        <v>337</v>
      </c>
      <c r="E29" s="698"/>
      <c r="F29" s="653"/>
      <c r="G29" s="653"/>
      <c r="H29" s="698"/>
      <c r="I29" s="24"/>
    </row>
    <row r="30" spans="2:9" s="9" customFormat="1" ht="16.5" customHeight="1">
      <c r="B30" s="589">
        <v>23</v>
      </c>
      <c r="C30" s="592">
        <v>341</v>
      </c>
      <c r="D30" s="634" t="s">
        <v>704</v>
      </c>
      <c r="E30" s="697"/>
      <c r="F30" s="598"/>
      <c r="G30" s="598"/>
      <c r="H30" s="697"/>
      <c r="I30" s="24"/>
    </row>
    <row r="31" spans="2:9" s="9" customFormat="1" ht="16.5" customHeight="1">
      <c r="B31" s="589">
        <v>24</v>
      </c>
      <c r="C31" s="590">
        <v>342</v>
      </c>
      <c r="D31" s="634" t="s">
        <v>339</v>
      </c>
      <c r="E31" s="697"/>
      <c r="F31" s="598"/>
      <c r="G31" s="598"/>
      <c r="H31" s="697"/>
      <c r="I31" s="24"/>
    </row>
    <row r="32" spans="2:9" s="9" customFormat="1" ht="16.5" customHeight="1">
      <c r="B32" s="589">
        <v>25</v>
      </c>
      <c r="C32" s="592">
        <v>343</v>
      </c>
      <c r="D32" s="634" t="s">
        <v>340</v>
      </c>
      <c r="E32" s="697"/>
      <c r="F32" s="598"/>
      <c r="G32" s="598"/>
      <c r="H32" s="697"/>
      <c r="I32" s="24"/>
    </row>
    <row r="33" spans="1:9" s="9" customFormat="1" ht="16.5" customHeight="1">
      <c r="B33" s="589">
        <v>26</v>
      </c>
      <c r="C33" s="590">
        <v>344</v>
      </c>
      <c r="D33" s="634" t="s">
        <v>341</v>
      </c>
      <c r="E33" s="697"/>
      <c r="F33" s="610"/>
      <c r="G33" s="610"/>
      <c r="H33" s="696"/>
      <c r="I33" s="24"/>
    </row>
    <row r="34" spans="1:9" s="9" customFormat="1" ht="16.5" customHeight="1">
      <c r="B34" s="589">
        <v>27</v>
      </c>
      <c r="C34" s="590">
        <v>345</v>
      </c>
      <c r="D34" s="634" t="s">
        <v>705</v>
      </c>
      <c r="E34" s="697"/>
      <c r="F34" s="598"/>
      <c r="G34" s="598"/>
      <c r="H34" s="697"/>
      <c r="I34" s="24"/>
    </row>
    <row r="35" spans="1:9" s="9" customFormat="1" ht="16.5" customHeight="1">
      <c r="B35" s="589">
        <v>28</v>
      </c>
      <c r="C35" s="1031">
        <v>346</v>
      </c>
      <c r="D35" s="634" t="s">
        <v>343</v>
      </c>
      <c r="E35" s="1045"/>
      <c r="F35" s="653"/>
      <c r="G35" s="653"/>
      <c r="H35" s="1045"/>
      <c r="I35" s="24"/>
    </row>
    <row r="36" spans="1:9" s="9" customFormat="1" ht="16.5" customHeight="1">
      <c r="B36" s="589">
        <v>29</v>
      </c>
      <c r="C36" s="1031">
        <v>347</v>
      </c>
      <c r="D36" s="634" t="s">
        <v>344</v>
      </c>
      <c r="E36" s="1045"/>
      <c r="F36" s="653"/>
      <c r="G36" s="653"/>
      <c r="H36" s="1045"/>
      <c r="I36" s="24"/>
    </row>
    <row r="37" spans="1:9" s="9" customFormat="1" ht="16.5" customHeight="1">
      <c r="B37" s="589">
        <v>30</v>
      </c>
      <c r="C37" s="1031">
        <v>348</v>
      </c>
      <c r="D37" s="631" t="s">
        <v>345</v>
      </c>
      <c r="E37" s="1045"/>
      <c r="F37" s="653"/>
      <c r="G37" s="653"/>
      <c r="H37" s="1045"/>
      <c r="I37" s="24"/>
    </row>
    <row r="38" spans="1:9" s="9" customFormat="1" ht="16.5" customHeight="1">
      <c r="B38" s="589">
        <v>31</v>
      </c>
      <c r="C38" s="1031"/>
      <c r="D38" s="1030"/>
      <c r="E38" s="1034"/>
      <c r="F38" s="1033"/>
      <c r="G38" s="1033"/>
      <c r="H38" s="1034"/>
      <c r="I38" s="24"/>
    </row>
    <row r="39" spans="1:9" s="9" customFormat="1" ht="16.5" customHeight="1">
      <c r="B39" s="589">
        <v>32</v>
      </c>
      <c r="C39" s="1031"/>
      <c r="D39" s="1046" t="s">
        <v>940</v>
      </c>
      <c r="E39" s="608"/>
      <c r="F39" s="607">
        <f>SUM(F8:F37)</f>
        <v>0</v>
      </c>
      <c r="G39" s="607">
        <f>SUM(G8:G37)</f>
        <v>0</v>
      </c>
      <c r="H39" s="608">
        <f>SUM(H8:H37)</f>
        <v>0</v>
      </c>
      <c r="I39" s="24"/>
    </row>
    <row r="40" spans="1:9" s="9" customFormat="1" ht="16.5" customHeight="1" thickBot="1">
      <c r="B40" s="586">
        <v>33</v>
      </c>
      <c r="C40" s="1035"/>
      <c r="D40" s="636"/>
      <c r="E40" s="1036"/>
      <c r="F40" s="1035"/>
      <c r="G40" s="1035"/>
      <c r="H40" s="1036"/>
      <c r="I40" s="24"/>
    </row>
    <row r="41" spans="1:9" s="9" customFormat="1" ht="16.5" customHeight="1">
      <c r="A41" s="354"/>
      <c r="B41" s="1037" t="s">
        <v>386</v>
      </c>
      <c r="C41" s="1038"/>
      <c r="D41" s="1038"/>
      <c r="E41" s="1038"/>
      <c r="F41" s="1038"/>
      <c r="G41" s="1038"/>
      <c r="H41" s="1039"/>
      <c r="I41" s="24"/>
    </row>
    <row r="42" spans="1:9" s="9" customFormat="1" ht="16.5" customHeight="1">
      <c r="A42" s="354"/>
      <c r="B42" s="1040" t="s">
        <v>387</v>
      </c>
      <c r="C42" s="1041"/>
      <c r="D42" s="1041"/>
      <c r="E42" s="1041"/>
      <c r="F42" s="1041"/>
      <c r="G42" s="1041"/>
      <c r="H42" s="1032"/>
      <c r="I42" s="24"/>
    </row>
    <row r="43" spans="1:9" s="9" customFormat="1" ht="16.5" customHeight="1">
      <c r="B43" s="1042"/>
      <c r="C43" s="1041"/>
      <c r="D43" s="1041"/>
      <c r="E43" s="1041"/>
      <c r="F43" s="1041"/>
      <c r="G43" s="1041"/>
      <c r="H43" s="1032"/>
      <c r="I43" s="24"/>
    </row>
    <row r="44" spans="1:9" s="9" customFormat="1" ht="16.5" customHeight="1">
      <c r="B44" s="1042"/>
      <c r="C44" s="1041"/>
      <c r="D44" s="1038"/>
      <c r="E44" s="1041"/>
      <c r="F44" s="1041"/>
      <c r="G44" s="1041"/>
      <c r="H44" s="1032"/>
      <c r="I44" s="85"/>
    </row>
    <row r="45" spans="1:9" s="9" customFormat="1" ht="16.5" customHeight="1">
      <c r="B45" s="1042"/>
      <c r="C45" s="1041"/>
      <c r="D45" s="1041"/>
      <c r="E45" s="1041"/>
      <c r="F45" s="1041"/>
      <c r="G45" s="1041"/>
      <c r="H45" s="1032"/>
    </row>
    <row r="46" spans="1:9" s="9" customFormat="1" ht="16.5" customHeight="1">
      <c r="B46" s="1042"/>
      <c r="C46" s="1041"/>
      <c r="D46" s="1041"/>
      <c r="E46" s="1041"/>
      <c r="F46" s="1041"/>
      <c r="G46" s="1041"/>
      <c r="H46" s="1032"/>
    </row>
    <row r="47" spans="1:9" s="9" customFormat="1" ht="16.5" customHeight="1">
      <c r="B47" s="1042"/>
      <c r="C47" s="1041"/>
      <c r="D47" s="1041"/>
      <c r="E47" s="1041"/>
      <c r="F47" s="1041"/>
      <c r="G47" s="1041"/>
      <c r="H47" s="1032"/>
    </row>
    <row r="48" spans="1:9" s="9" customFormat="1" ht="16.5" customHeight="1">
      <c r="B48" s="1042"/>
      <c r="C48" s="1041"/>
      <c r="D48" s="1041"/>
      <c r="E48" s="1041"/>
      <c r="F48" s="1041"/>
      <c r="G48" s="1041"/>
      <c r="H48" s="1032"/>
    </row>
    <row r="49" spans="2:8" s="9" customFormat="1" ht="16.5" customHeight="1">
      <c r="B49" s="1042"/>
      <c r="C49" s="1041"/>
      <c r="D49" s="1041"/>
      <c r="E49" s="1041"/>
      <c r="F49" s="1041"/>
      <c r="G49" s="1041"/>
      <c r="H49" s="1032"/>
    </row>
    <row r="50" spans="2:8" s="9" customFormat="1" ht="16.5" customHeight="1">
      <c r="B50" s="1042"/>
      <c r="C50" s="1041"/>
      <c r="D50" s="1041"/>
      <c r="E50" s="1041"/>
      <c r="F50" s="1041"/>
      <c r="G50" s="1041"/>
      <c r="H50" s="1032"/>
    </row>
    <row r="51" spans="2:8" s="9" customFormat="1" ht="16.5" customHeight="1">
      <c r="B51" s="1042"/>
      <c r="C51" s="1041"/>
      <c r="D51" s="1041"/>
      <c r="E51" s="1041"/>
      <c r="F51" s="1041"/>
      <c r="G51" s="1041"/>
      <c r="H51" s="1032"/>
    </row>
    <row r="52" spans="2:8" s="9" customFormat="1" ht="16.5" customHeight="1">
      <c r="B52" s="1042"/>
      <c r="C52" s="1041"/>
      <c r="D52" s="1041"/>
      <c r="E52" s="1041"/>
      <c r="F52" s="1041"/>
      <c r="G52" s="1041"/>
      <c r="H52" s="1032"/>
    </row>
    <row r="53" spans="2:8" s="9" customFormat="1" ht="16.5" customHeight="1">
      <c r="B53" s="1042"/>
      <c r="C53" s="1041"/>
      <c r="D53" s="1041"/>
      <c r="E53" s="1041"/>
      <c r="F53" s="1041"/>
      <c r="G53" s="1041"/>
      <c r="H53" s="1032"/>
    </row>
    <row r="54" spans="2:8" s="9" customFormat="1" ht="16.5" customHeight="1">
      <c r="B54" s="1042"/>
      <c r="C54" s="1041"/>
      <c r="D54" s="1041"/>
      <c r="E54" s="1041"/>
      <c r="F54" s="1041"/>
      <c r="G54" s="1041"/>
      <c r="H54" s="1032"/>
    </row>
    <row r="55" spans="2:8" s="9" customFormat="1" ht="16.5" customHeight="1">
      <c r="B55" s="1042"/>
      <c r="C55" s="1041"/>
      <c r="D55" s="1041"/>
      <c r="E55" s="1041"/>
      <c r="F55" s="1041"/>
      <c r="G55" s="1041"/>
      <c r="H55" s="1032"/>
    </row>
    <row r="56" spans="2:8" s="9" customFormat="1" ht="16.5" customHeight="1">
      <c r="B56" s="1042"/>
      <c r="C56" s="675"/>
      <c r="D56" s="1041"/>
      <c r="E56" s="676"/>
      <c r="F56" s="676"/>
      <c r="G56" s="676"/>
      <c r="H56" s="677"/>
    </row>
    <row r="57" spans="2:8" s="9" customFormat="1" ht="16.5" customHeight="1">
      <c r="B57" s="678"/>
      <c r="C57" s="675"/>
      <c r="D57" s="1041"/>
      <c r="E57" s="676"/>
      <c r="F57" s="676"/>
      <c r="G57" s="676"/>
      <c r="H57" s="677"/>
    </row>
    <row r="58" spans="2:8" s="9" customFormat="1" ht="16.5" customHeight="1">
      <c r="B58" s="678"/>
      <c r="C58" s="675"/>
      <c r="D58" s="1041"/>
      <c r="E58" s="676"/>
      <c r="F58" s="676"/>
      <c r="G58" s="676"/>
      <c r="H58" s="677"/>
    </row>
    <row r="59" spans="2:8" ht="16.5" customHeight="1" thickBot="1">
      <c r="B59" s="700"/>
      <c r="C59" s="759"/>
      <c r="D59" s="759"/>
      <c r="E59" s="760"/>
      <c r="F59" s="760"/>
      <c r="G59" s="760"/>
      <c r="H59" s="761"/>
    </row>
    <row r="60" spans="2:8" ht="16.5" customHeight="1" thickTop="1"/>
  </sheetData>
  <mergeCells count="33">
    <mergeCell ref="C1:E1"/>
    <mergeCell ref="D27:D28"/>
    <mergeCell ref="E27:E28"/>
    <mergeCell ref="F27:F28"/>
    <mergeCell ref="D24:D25"/>
    <mergeCell ref="E24:E25"/>
    <mergeCell ref="D13:D14"/>
    <mergeCell ref="E13:E14"/>
    <mergeCell ref="D21:D22"/>
    <mergeCell ref="D19:D20"/>
    <mergeCell ref="E19:E20"/>
    <mergeCell ref="E21:E22"/>
    <mergeCell ref="B2:H3"/>
    <mergeCell ref="B4:B7"/>
    <mergeCell ref="D9:D10"/>
    <mergeCell ref="E9:E10"/>
    <mergeCell ref="F9:F10"/>
    <mergeCell ref="G9:G10"/>
    <mergeCell ref="H9:H10"/>
    <mergeCell ref="H13:H14"/>
    <mergeCell ref="F13:F14"/>
    <mergeCell ref="G13:G14"/>
    <mergeCell ref="H27:H28"/>
    <mergeCell ref="F21:F22"/>
    <mergeCell ref="G21:G22"/>
    <mergeCell ref="H21:H22"/>
    <mergeCell ref="G27:G28"/>
    <mergeCell ref="H19:H20"/>
    <mergeCell ref="H24:H25"/>
    <mergeCell ref="F19:F20"/>
    <mergeCell ref="G19:G20"/>
    <mergeCell ref="F24:F25"/>
    <mergeCell ref="G24:G25"/>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60"/>
  <sheetViews>
    <sheetView workbookViewId="0"/>
  </sheetViews>
  <sheetFormatPr defaultColWidth="9.6640625" defaultRowHeight="16.5" customHeight="1"/>
  <cols>
    <col min="1" max="1" width="4.21875" style="2" customWidth="1"/>
    <col min="2" max="2" width="9.6640625" style="2" customWidth="1"/>
    <col min="3" max="7" width="16.77734375" style="63" customWidth="1"/>
    <col min="8" max="8" width="18.5546875" style="63" customWidth="1"/>
    <col min="9" max="9" width="2.5546875" style="2" customWidth="1"/>
    <col min="10" max="16384" width="9.6640625" style="2"/>
  </cols>
  <sheetData>
    <row r="1" spans="2:9" s="9" customFormat="1" ht="16.5" customHeight="1" thickBot="1">
      <c r="B1" s="9" t="s">
        <v>957</v>
      </c>
      <c r="C1" s="2482" t="str">
        <f>+'E-2'!C1:D1</f>
        <v>Insert Utility Name on E-2 and it will be placed throughout report</v>
      </c>
      <c r="D1" s="1841"/>
      <c r="E1" s="1841"/>
      <c r="F1" s="178"/>
      <c r="G1" s="178" t="s">
        <v>958</v>
      </c>
      <c r="H1" s="520">
        <f>+'E-2'!$F$1</f>
        <v>43100</v>
      </c>
    </row>
    <row r="2" spans="2:9" ht="16.5" customHeight="1" thickTop="1">
      <c r="B2" s="1970" t="s">
        <v>432</v>
      </c>
      <c r="C2" s="1958"/>
      <c r="D2" s="1958"/>
      <c r="E2" s="1958"/>
      <c r="F2" s="1958"/>
      <c r="G2" s="1958"/>
      <c r="H2" s="1971"/>
      <c r="I2" s="28"/>
    </row>
    <row r="3" spans="2:9" ht="16.5" customHeight="1" thickBot="1">
      <c r="B3" s="1993"/>
      <c r="C3" s="1994"/>
      <c r="D3" s="1994"/>
      <c r="E3" s="1994"/>
      <c r="F3" s="1994"/>
      <c r="G3" s="1994"/>
      <c r="H3" s="1995"/>
      <c r="I3" s="28"/>
    </row>
    <row r="4" spans="2:9" s="9" customFormat="1" ht="16.5" customHeight="1" thickTop="1">
      <c r="B4" s="1944" t="s">
        <v>959</v>
      </c>
      <c r="C4" s="620" t="s">
        <v>390</v>
      </c>
      <c r="D4" s="619" t="s">
        <v>429</v>
      </c>
      <c r="E4" s="620" t="s">
        <v>429</v>
      </c>
      <c r="F4" s="619" t="s">
        <v>435</v>
      </c>
      <c r="G4" s="2256" t="s">
        <v>417</v>
      </c>
      <c r="H4" s="1977" t="s">
        <v>418</v>
      </c>
      <c r="I4" s="24"/>
    </row>
    <row r="5" spans="2:9" s="9" customFormat="1" ht="16.5" customHeight="1">
      <c r="B5" s="1945"/>
      <c r="C5" s="623" t="s">
        <v>428</v>
      </c>
      <c r="D5" s="622" t="s">
        <v>430</v>
      </c>
      <c r="E5" s="623" t="s">
        <v>433</v>
      </c>
      <c r="F5" s="622" t="s">
        <v>436</v>
      </c>
      <c r="G5" s="2483"/>
      <c r="H5" s="1978"/>
      <c r="I5" s="24"/>
    </row>
    <row r="6" spans="2:9" s="9" customFormat="1" ht="16.5" customHeight="1">
      <c r="B6" s="1945"/>
      <c r="C6" s="623" t="s">
        <v>382</v>
      </c>
      <c r="D6" s="622" t="s">
        <v>431</v>
      </c>
      <c r="E6" s="623" t="s">
        <v>434</v>
      </c>
      <c r="F6" s="622" t="s">
        <v>382</v>
      </c>
      <c r="G6" s="2483"/>
      <c r="H6" s="1978"/>
      <c r="I6" s="24"/>
    </row>
    <row r="7" spans="2:9" s="9" customFormat="1" ht="16.5" customHeight="1" thickBot="1">
      <c r="B7" s="1946"/>
      <c r="C7" s="626" t="s">
        <v>128</v>
      </c>
      <c r="D7" s="625" t="s">
        <v>131</v>
      </c>
      <c r="E7" s="626" t="s">
        <v>350</v>
      </c>
      <c r="F7" s="625" t="s">
        <v>351</v>
      </c>
      <c r="G7" s="625" t="s">
        <v>352</v>
      </c>
      <c r="H7" s="666" t="s">
        <v>437</v>
      </c>
      <c r="I7" s="24"/>
    </row>
    <row r="8" spans="2:9" s="9" customFormat="1" ht="16.5" customHeight="1">
      <c r="B8" s="589">
        <v>1</v>
      </c>
      <c r="C8" s="1043"/>
      <c r="D8" s="688"/>
      <c r="E8" s="1043"/>
      <c r="F8" s="688"/>
      <c r="G8" s="688"/>
      <c r="H8" s="802"/>
      <c r="I8" s="24"/>
    </row>
    <row r="9" spans="2:9" s="9" customFormat="1" ht="16.5" customHeight="1">
      <c r="B9" s="589">
        <v>2</v>
      </c>
      <c r="C9" s="2478"/>
      <c r="D9" s="1008"/>
      <c r="E9" s="1047"/>
      <c r="F9" s="2473"/>
      <c r="G9" s="2473"/>
      <c r="H9" s="2450"/>
      <c r="I9" s="24"/>
    </row>
    <row r="10" spans="2:9" s="9" customFormat="1" ht="16.5" customHeight="1">
      <c r="B10" s="589">
        <v>3</v>
      </c>
      <c r="C10" s="2479"/>
      <c r="D10" s="610"/>
      <c r="E10" s="1048"/>
      <c r="F10" s="2474"/>
      <c r="G10" s="2474"/>
      <c r="H10" s="2451"/>
      <c r="I10" s="24"/>
    </row>
    <row r="11" spans="2:9" s="9" customFormat="1" ht="16.5" customHeight="1">
      <c r="B11" s="589">
        <v>4</v>
      </c>
      <c r="C11" s="933"/>
      <c r="D11" s="653"/>
      <c r="E11" s="933"/>
      <c r="F11" s="653"/>
      <c r="G11" s="653"/>
      <c r="H11" s="698"/>
      <c r="I11" s="24"/>
    </row>
    <row r="12" spans="2:9" s="9" customFormat="1" ht="16.5" customHeight="1">
      <c r="B12" s="589">
        <v>5</v>
      </c>
      <c r="C12" s="933"/>
      <c r="D12" s="653"/>
      <c r="E12" s="933"/>
      <c r="F12" s="653"/>
      <c r="G12" s="653"/>
      <c r="H12" s="698"/>
      <c r="I12" s="24"/>
    </row>
    <row r="13" spans="2:9" s="9" customFormat="1" ht="16.5" customHeight="1">
      <c r="B13" s="589">
        <v>6</v>
      </c>
      <c r="C13" s="2480"/>
      <c r="D13" s="774"/>
      <c r="E13" s="1050"/>
      <c r="F13" s="2471"/>
      <c r="G13" s="2471"/>
      <c r="H13" s="2469"/>
      <c r="I13" s="24"/>
    </row>
    <row r="14" spans="2:9" s="9" customFormat="1" ht="16.5" customHeight="1">
      <c r="B14" s="589">
        <v>7</v>
      </c>
      <c r="C14" s="2481"/>
      <c r="D14" s="596"/>
      <c r="E14" s="1051"/>
      <c r="F14" s="2472"/>
      <c r="G14" s="2472"/>
      <c r="H14" s="2470"/>
      <c r="I14" s="24"/>
    </row>
    <row r="15" spans="2:9" s="9" customFormat="1" ht="16.5" customHeight="1">
      <c r="B15" s="589">
        <v>8</v>
      </c>
      <c r="C15" s="993"/>
      <c r="D15" s="598"/>
      <c r="E15" s="993"/>
      <c r="F15" s="598"/>
      <c r="G15" s="598"/>
      <c r="H15" s="697"/>
      <c r="I15" s="24"/>
    </row>
    <row r="16" spans="2:9" s="9" customFormat="1" ht="16.5" customHeight="1">
      <c r="B16" s="657">
        <v>9</v>
      </c>
      <c r="C16" s="933"/>
      <c r="D16" s="653"/>
      <c r="E16" s="933"/>
      <c r="F16" s="653"/>
      <c r="G16" s="653"/>
      <c r="H16" s="698"/>
      <c r="I16" s="29"/>
    </row>
    <row r="17" spans="2:9" s="9" customFormat="1" ht="16.5" customHeight="1">
      <c r="B17" s="589">
        <v>10</v>
      </c>
      <c r="C17" s="933"/>
      <c r="D17" s="653"/>
      <c r="E17" s="933"/>
      <c r="F17" s="653"/>
      <c r="G17" s="653"/>
      <c r="H17" s="698"/>
      <c r="I17" s="24"/>
    </row>
    <row r="18" spans="2:9" s="9" customFormat="1" ht="16.5" customHeight="1">
      <c r="B18" s="589">
        <v>11</v>
      </c>
      <c r="C18" s="933"/>
      <c r="D18" s="653"/>
      <c r="E18" s="933"/>
      <c r="F18" s="653"/>
      <c r="G18" s="653"/>
      <c r="H18" s="698"/>
      <c r="I18" s="24"/>
    </row>
    <row r="19" spans="2:9" s="9" customFormat="1" ht="16.5" customHeight="1">
      <c r="B19" s="589">
        <v>12</v>
      </c>
      <c r="C19" s="2480"/>
      <c r="D19" s="774"/>
      <c r="E19" s="1050"/>
      <c r="F19" s="2471"/>
      <c r="G19" s="2471"/>
      <c r="H19" s="2469"/>
      <c r="I19" s="24"/>
    </row>
    <row r="20" spans="2:9" s="9" customFormat="1" ht="16.5" customHeight="1">
      <c r="B20" s="589">
        <v>13</v>
      </c>
      <c r="C20" s="2481"/>
      <c r="D20" s="596"/>
      <c r="E20" s="1051"/>
      <c r="F20" s="2472"/>
      <c r="G20" s="2472"/>
      <c r="H20" s="2470"/>
      <c r="I20" s="24"/>
    </row>
    <row r="21" spans="2:9" s="9" customFormat="1" ht="16.5" customHeight="1">
      <c r="B21" s="589">
        <v>14</v>
      </c>
      <c r="C21" s="2480"/>
      <c r="D21" s="774"/>
      <c r="E21" s="1050"/>
      <c r="F21" s="2471"/>
      <c r="G21" s="2471"/>
      <c r="H21" s="2469"/>
      <c r="I21" s="24"/>
    </row>
    <row r="22" spans="2:9" s="9" customFormat="1" ht="16.5" customHeight="1">
      <c r="B22" s="589">
        <v>15</v>
      </c>
      <c r="C22" s="2481"/>
      <c r="D22" s="596"/>
      <c r="E22" s="1051"/>
      <c r="F22" s="2472"/>
      <c r="G22" s="2472"/>
      <c r="H22" s="2470"/>
      <c r="I22" s="24"/>
    </row>
    <row r="23" spans="2:9" s="9" customFormat="1" ht="16.5" customHeight="1">
      <c r="B23" s="589">
        <v>16</v>
      </c>
      <c r="C23" s="933"/>
      <c r="D23" s="653"/>
      <c r="E23" s="933"/>
      <c r="F23" s="653"/>
      <c r="G23" s="653"/>
      <c r="H23" s="698"/>
      <c r="I23" s="24"/>
    </row>
    <row r="24" spans="2:9" s="9" customFormat="1" ht="16.5" customHeight="1">
      <c r="B24" s="589">
        <v>17</v>
      </c>
      <c r="C24" s="2478"/>
      <c r="D24" s="1008"/>
      <c r="E24" s="1047"/>
      <c r="F24" s="2473"/>
      <c r="G24" s="2473"/>
      <c r="H24" s="2450"/>
      <c r="I24" s="24"/>
    </row>
    <row r="25" spans="2:9" s="9" customFormat="1" ht="16.5" customHeight="1">
      <c r="B25" s="589">
        <v>18</v>
      </c>
      <c r="C25" s="2479"/>
      <c r="D25" s="610"/>
      <c r="E25" s="1048"/>
      <c r="F25" s="2474"/>
      <c r="G25" s="2474"/>
      <c r="H25" s="2451"/>
      <c r="I25" s="24"/>
    </row>
    <row r="26" spans="2:9" s="9" customFormat="1" ht="16.5" customHeight="1">
      <c r="B26" s="589">
        <v>19</v>
      </c>
      <c r="C26" s="993"/>
      <c r="D26" s="598"/>
      <c r="E26" s="993"/>
      <c r="F26" s="598"/>
      <c r="G26" s="598"/>
      <c r="H26" s="697"/>
      <c r="I26" s="24"/>
    </row>
    <row r="27" spans="2:9" s="9" customFormat="1" ht="16.5" customHeight="1">
      <c r="B27" s="589">
        <v>20</v>
      </c>
      <c r="C27" s="2480"/>
      <c r="D27" s="774"/>
      <c r="E27" s="1050"/>
      <c r="F27" s="2471"/>
      <c r="G27" s="2471"/>
      <c r="H27" s="2469"/>
      <c r="I27" s="24"/>
    </row>
    <row r="28" spans="2:9" s="9" customFormat="1" ht="16.5" customHeight="1">
      <c r="B28" s="589">
        <v>21</v>
      </c>
      <c r="C28" s="2481"/>
      <c r="D28" s="596"/>
      <c r="E28" s="1051"/>
      <c r="F28" s="2472"/>
      <c r="G28" s="2472"/>
      <c r="H28" s="2470"/>
      <c r="I28" s="24"/>
    </row>
    <row r="29" spans="2:9" s="9" customFormat="1" ht="16.5" customHeight="1">
      <c r="B29" s="589">
        <v>22</v>
      </c>
      <c r="C29" s="933"/>
      <c r="D29" s="653"/>
      <c r="E29" s="933"/>
      <c r="F29" s="653"/>
      <c r="G29" s="653"/>
      <c r="H29" s="698"/>
      <c r="I29" s="24"/>
    </row>
    <row r="30" spans="2:9" s="9" customFormat="1" ht="16.5" customHeight="1">
      <c r="B30" s="589">
        <v>23</v>
      </c>
      <c r="C30" s="993"/>
      <c r="D30" s="598"/>
      <c r="E30" s="993"/>
      <c r="F30" s="598"/>
      <c r="G30" s="598"/>
      <c r="H30" s="697"/>
      <c r="I30" s="24"/>
    </row>
    <row r="31" spans="2:9" s="9" customFormat="1" ht="16.5" customHeight="1">
      <c r="B31" s="589">
        <v>24</v>
      </c>
      <c r="C31" s="993"/>
      <c r="D31" s="598"/>
      <c r="E31" s="993"/>
      <c r="F31" s="598"/>
      <c r="G31" s="598"/>
      <c r="H31" s="697"/>
      <c r="I31" s="24"/>
    </row>
    <row r="32" spans="2:9" s="9" customFormat="1" ht="16.5" customHeight="1">
      <c r="B32" s="589">
        <v>25</v>
      </c>
      <c r="C32" s="983"/>
      <c r="D32" s="1008"/>
      <c r="E32" s="1052"/>
      <c r="F32" s="1008"/>
      <c r="G32" s="1008"/>
      <c r="H32" s="1009"/>
      <c r="I32" s="24"/>
    </row>
    <row r="33" spans="1:9" s="9" customFormat="1" ht="16.5" customHeight="1">
      <c r="B33" s="589">
        <v>26</v>
      </c>
      <c r="C33" s="932"/>
      <c r="D33" s="610"/>
      <c r="E33" s="931"/>
      <c r="F33" s="610"/>
      <c r="G33" s="610"/>
      <c r="H33" s="696"/>
      <c r="I33" s="24"/>
    </row>
    <row r="34" spans="1:9" s="9" customFormat="1" ht="16.5" customHeight="1">
      <c r="B34" s="589">
        <v>27</v>
      </c>
      <c r="C34" s="820"/>
      <c r="D34" s="598"/>
      <c r="E34" s="993"/>
      <c r="F34" s="598"/>
      <c r="G34" s="598"/>
      <c r="H34" s="697"/>
      <c r="I34" s="24"/>
    </row>
    <row r="35" spans="1:9" s="9" customFormat="1" ht="16.5" customHeight="1">
      <c r="B35" s="589">
        <v>28</v>
      </c>
      <c r="C35" s="934"/>
      <c r="D35" s="653"/>
      <c r="E35" s="982"/>
      <c r="F35" s="653"/>
      <c r="G35" s="653"/>
      <c r="H35" s="1045"/>
      <c r="I35" s="24"/>
    </row>
    <row r="36" spans="1:9" s="9" customFormat="1" ht="16.5" customHeight="1">
      <c r="B36" s="589">
        <v>29</v>
      </c>
      <c r="C36" s="934"/>
      <c r="D36" s="653"/>
      <c r="E36" s="982"/>
      <c r="F36" s="653"/>
      <c r="G36" s="653"/>
      <c r="H36" s="1045"/>
      <c r="I36" s="24"/>
    </row>
    <row r="37" spans="1:9" s="9" customFormat="1" ht="16.5" customHeight="1">
      <c r="B37" s="589">
        <v>30</v>
      </c>
      <c r="C37" s="934"/>
      <c r="D37" s="653"/>
      <c r="E37" s="982"/>
      <c r="F37" s="653"/>
      <c r="G37" s="653"/>
      <c r="H37" s="1045"/>
      <c r="I37" s="24"/>
    </row>
    <row r="38" spans="1:9" s="9" customFormat="1" ht="16.5" customHeight="1">
      <c r="B38" s="589">
        <v>31</v>
      </c>
      <c r="C38" s="1049"/>
      <c r="D38" s="774"/>
      <c r="E38" s="1050"/>
      <c r="F38" s="774"/>
      <c r="G38" s="774"/>
      <c r="H38" s="1044"/>
      <c r="I38" s="24"/>
    </row>
    <row r="39" spans="1:9" s="9" customFormat="1" ht="16.5" customHeight="1">
      <c r="B39" s="589">
        <v>32</v>
      </c>
      <c r="C39" s="946">
        <f t="shared" ref="C39:H39" si="0">SUM(C8:C37)</f>
        <v>0</v>
      </c>
      <c r="D39" s="607">
        <f t="shared" si="0"/>
        <v>0</v>
      </c>
      <c r="E39" s="767">
        <f t="shared" si="0"/>
        <v>0</v>
      </c>
      <c r="F39" s="607">
        <f t="shared" si="0"/>
        <v>0</v>
      </c>
      <c r="G39" s="607">
        <f t="shared" si="0"/>
        <v>0</v>
      </c>
      <c r="H39" s="608">
        <f t="shared" si="0"/>
        <v>0</v>
      </c>
      <c r="I39" s="24"/>
    </row>
    <row r="40" spans="1:9" s="9" customFormat="1" ht="16.5" customHeight="1" thickBot="1">
      <c r="B40" s="586">
        <v>33</v>
      </c>
      <c r="C40" s="1053"/>
      <c r="D40" s="1035"/>
      <c r="E40" s="1054"/>
      <c r="F40" s="1035"/>
      <c r="G40" s="1035"/>
      <c r="H40" s="1036"/>
      <c r="I40" s="24"/>
    </row>
    <row r="41" spans="1:9" s="9" customFormat="1" ht="16.5" customHeight="1">
      <c r="A41" s="354"/>
      <c r="B41" s="1037"/>
      <c r="C41" s="1038"/>
      <c r="D41" s="1038"/>
      <c r="E41" s="1038"/>
      <c r="F41" s="1038"/>
      <c r="G41" s="1038"/>
      <c r="H41" s="1039"/>
      <c r="I41" s="24"/>
    </row>
    <row r="42" spans="1:9" s="9" customFormat="1" ht="16.5" customHeight="1">
      <c r="A42" s="354"/>
      <c r="B42" s="1040"/>
      <c r="C42" s="1041"/>
      <c r="D42" s="1041"/>
      <c r="E42" s="1041"/>
      <c r="F42" s="1041"/>
      <c r="G42" s="1041"/>
      <c r="H42" s="1032"/>
      <c r="I42" s="24"/>
    </row>
    <row r="43" spans="1:9" s="9" customFormat="1" ht="16.5" customHeight="1">
      <c r="B43" s="1042"/>
      <c r="C43" s="1041"/>
      <c r="D43" s="1041"/>
      <c r="E43" s="1041"/>
      <c r="F43" s="1041"/>
      <c r="G43" s="1041"/>
      <c r="H43" s="1032"/>
      <c r="I43" s="24"/>
    </row>
    <row r="44" spans="1:9" s="9" customFormat="1" ht="16.5" customHeight="1">
      <c r="B44" s="1042"/>
      <c r="C44" s="1041"/>
      <c r="D44" s="1041"/>
      <c r="E44" s="1041"/>
      <c r="F44" s="1041"/>
      <c r="G44" s="1041"/>
      <c r="H44" s="1032"/>
      <c r="I44" s="85"/>
    </row>
    <row r="45" spans="1:9" s="9" customFormat="1" ht="16.5" customHeight="1">
      <c r="B45" s="1042"/>
      <c r="C45" s="1041"/>
      <c r="D45" s="1041"/>
      <c r="E45" s="1041"/>
      <c r="F45" s="1041"/>
      <c r="G45" s="1041"/>
      <c r="H45" s="1032"/>
    </row>
    <row r="46" spans="1:9" s="9" customFormat="1" ht="16.5" customHeight="1">
      <c r="B46" s="1042"/>
      <c r="C46" s="1041"/>
      <c r="D46" s="1041"/>
      <c r="E46" s="1041"/>
      <c r="F46" s="1041"/>
      <c r="G46" s="1041"/>
      <c r="H46" s="1032"/>
    </row>
    <row r="47" spans="1:9" s="9" customFormat="1" ht="16.5" customHeight="1">
      <c r="B47" s="1042"/>
      <c r="C47" s="1041"/>
      <c r="D47" s="1041"/>
      <c r="E47" s="1041"/>
      <c r="F47" s="1041"/>
      <c r="G47" s="1041"/>
      <c r="H47" s="1032"/>
    </row>
    <row r="48" spans="1:9" s="9" customFormat="1" ht="16.5" customHeight="1">
      <c r="B48" s="1042"/>
      <c r="C48" s="1041"/>
      <c r="D48" s="1041"/>
      <c r="E48" s="1041"/>
      <c r="F48" s="1041"/>
      <c r="G48" s="1041"/>
      <c r="H48" s="1032"/>
    </row>
    <row r="49" spans="2:8" s="9" customFormat="1" ht="16.5" customHeight="1">
      <c r="B49" s="1042"/>
      <c r="C49" s="1041"/>
      <c r="D49" s="1041"/>
      <c r="E49" s="1041"/>
      <c r="F49" s="1041"/>
      <c r="G49" s="1041"/>
      <c r="H49" s="1032"/>
    </row>
    <row r="50" spans="2:8" s="9" customFormat="1" ht="16.5" customHeight="1">
      <c r="B50" s="1042"/>
      <c r="C50" s="1041"/>
      <c r="D50" s="1041"/>
      <c r="E50" s="1041"/>
      <c r="F50" s="1041"/>
      <c r="G50" s="1041"/>
      <c r="H50" s="1032"/>
    </row>
    <row r="51" spans="2:8" s="9" customFormat="1" ht="16.5" customHeight="1">
      <c r="B51" s="1042"/>
      <c r="C51" s="1041"/>
      <c r="D51" s="1041"/>
      <c r="E51" s="1041"/>
      <c r="F51" s="1041"/>
      <c r="G51" s="1041"/>
      <c r="H51" s="1032"/>
    </row>
    <row r="52" spans="2:8" s="9" customFormat="1" ht="16.5" customHeight="1">
      <c r="B52" s="1042"/>
      <c r="C52" s="1041"/>
      <c r="D52" s="1041"/>
      <c r="E52" s="1041"/>
      <c r="F52" s="1041"/>
      <c r="G52" s="1041"/>
      <c r="H52" s="1032"/>
    </row>
    <row r="53" spans="2:8" s="9" customFormat="1" ht="16.5" customHeight="1">
      <c r="B53" s="1042"/>
      <c r="C53" s="1041"/>
      <c r="D53" s="1041"/>
      <c r="E53" s="1041"/>
      <c r="F53" s="1041"/>
      <c r="G53" s="1041"/>
      <c r="H53" s="1032"/>
    </row>
    <row r="54" spans="2:8" s="9" customFormat="1" ht="16.5" customHeight="1">
      <c r="B54" s="1042"/>
      <c r="C54" s="1041"/>
      <c r="D54" s="1041"/>
      <c r="E54" s="1041"/>
      <c r="F54" s="1041"/>
      <c r="G54" s="1041"/>
      <c r="H54" s="1032"/>
    </row>
    <row r="55" spans="2:8" s="9" customFormat="1" ht="16.5" customHeight="1">
      <c r="B55" s="1042"/>
      <c r="C55" s="1041"/>
      <c r="D55" s="1041"/>
      <c r="E55" s="1041"/>
      <c r="F55" s="1041"/>
      <c r="G55" s="1041"/>
      <c r="H55" s="1032"/>
    </row>
    <row r="56" spans="2:8" s="9" customFormat="1" ht="16.5" customHeight="1">
      <c r="B56" s="1042"/>
      <c r="C56" s="676"/>
      <c r="D56" s="676"/>
      <c r="E56" s="676"/>
      <c r="F56" s="676"/>
      <c r="G56" s="676"/>
      <c r="H56" s="677"/>
    </row>
    <row r="57" spans="2:8" s="9" customFormat="1" ht="16.5" customHeight="1">
      <c r="B57" s="678"/>
      <c r="C57" s="676"/>
      <c r="D57" s="676"/>
      <c r="E57" s="676"/>
      <c r="F57" s="676"/>
      <c r="G57" s="676"/>
      <c r="H57" s="677"/>
    </row>
    <row r="58" spans="2:8" s="9" customFormat="1" ht="16.5" customHeight="1">
      <c r="B58" s="678"/>
      <c r="C58" s="676"/>
      <c r="D58" s="676"/>
      <c r="E58" s="676"/>
      <c r="F58" s="676"/>
      <c r="G58" s="676"/>
      <c r="H58" s="677"/>
    </row>
    <row r="59" spans="2:8" ht="16.5" customHeight="1" thickBot="1">
      <c r="B59" s="700"/>
      <c r="C59" s="760"/>
      <c r="D59" s="760"/>
      <c r="E59" s="760"/>
      <c r="F59" s="760"/>
      <c r="G59" s="760"/>
      <c r="H59" s="761"/>
    </row>
    <row r="60" spans="2:8" ht="16.5" customHeight="1" thickTop="1"/>
  </sheetData>
  <mergeCells count="29">
    <mergeCell ref="C1:E1"/>
    <mergeCell ref="H24:H25"/>
    <mergeCell ref="G4:G6"/>
    <mergeCell ref="H4:H6"/>
    <mergeCell ref="H13:H14"/>
    <mergeCell ref="H19:H20"/>
    <mergeCell ref="F21:F22"/>
    <mergeCell ref="G21:G22"/>
    <mergeCell ref="H21:H22"/>
    <mergeCell ref="B2:H3"/>
    <mergeCell ref="B4:B7"/>
    <mergeCell ref="G19:G20"/>
    <mergeCell ref="G13:G14"/>
    <mergeCell ref="H27:H28"/>
    <mergeCell ref="H9:H10"/>
    <mergeCell ref="C24:C25"/>
    <mergeCell ref="F24:F25"/>
    <mergeCell ref="G24:G25"/>
    <mergeCell ref="C13:C14"/>
    <mergeCell ref="C27:C28"/>
    <mergeCell ref="F27:F28"/>
    <mergeCell ref="G27:G28"/>
    <mergeCell ref="F13:F14"/>
    <mergeCell ref="C9:C10"/>
    <mergeCell ref="F9:F10"/>
    <mergeCell ref="G9:G10"/>
    <mergeCell ref="C21:C22"/>
    <mergeCell ref="C19:C20"/>
    <mergeCell ref="F19:F20"/>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101"/>
  <sheetViews>
    <sheetView workbookViewId="0"/>
  </sheetViews>
  <sheetFormatPr defaultColWidth="9.6640625" defaultRowHeight="12.75"/>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3.5" thickBot="1"/>
    <row r="2" spans="2:7" ht="12.95" customHeight="1" thickTop="1">
      <c r="B2" s="6"/>
      <c r="C2" s="7"/>
      <c r="D2" s="7"/>
      <c r="E2" s="7"/>
      <c r="F2" s="30"/>
      <c r="G2" s="3"/>
    </row>
    <row r="3" spans="2:7" ht="12.95" customHeight="1">
      <c r="B3" s="8"/>
      <c r="C3" s="29"/>
      <c r="D3" s="29"/>
      <c r="E3" s="29"/>
      <c r="F3" s="31"/>
      <c r="G3" s="3"/>
    </row>
    <row r="4" spans="2:7" ht="12.95" customHeight="1">
      <c r="B4" s="8"/>
      <c r="C4" s="29"/>
      <c r="D4" s="29"/>
      <c r="E4" s="29"/>
      <c r="F4" s="31"/>
      <c r="G4" s="3"/>
    </row>
    <row r="5" spans="2:7" ht="12.95" customHeight="1">
      <c r="B5" s="8"/>
      <c r="C5" s="29"/>
      <c r="D5" s="29"/>
      <c r="E5" s="29"/>
      <c r="F5" s="31"/>
      <c r="G5" s="3"/>
    </row>
    <row r="6" spans="2:7" ht="12.95" customHeight="1">
      <c r="B6" s="8"/>
      <c r="C6" s="29"/>
      <c r="D6" s="29"/>
      <c r="E6" s="29"/>
      <c r="F6" s="31"/>
      <c r="G6" s="3"/>
    </row>
    <row r="7" spans="2:7" ht="12.95" customHeight="1">
      <c r="B7" s="8"/>
      <c r="C7" s="29"/>
      <c r="D7" s="29"/>
      <c r="E7" s="29"/>
      <c r="F7" s="31"/>
      <c r="G7" s="3"/>
    </row>
    <row r="8" spans="2:7" ht="12.95" customHeight="1">
      <c r="B8" s="8"/>
      <c r="C8" s="29"/>
      <c r="D8" s="29"/>
      <c r="E8" s="29"/>
      <c r="F8" s="31"/>
      <c r="G8" s="3"/>
    </row>
    <row r="9" spans="2:7" ht="36.75">
      <c r="B9" s="11"/>
      <c r="C9" s="68"/>
      <c r="D9" s="68"/>
      <c r="E9" s="68"/>
      <c r="F9" s="69"/>
      <c r="G9" s="3"/>
    </row>
    <row r="10" spans="2:7" ht="12.95" customHeight="1">
      <c r="B10" s="13"/>
      <c r="C10" s="70"/>
      <c r="D10" s="70"/>
      <c r="E10" s="70"/>
      <c r="F10" s="71"/>
      <c r="G10" s="3"/>
    </row>
    <row r="11" spans="2:7" ht="36.75">
      <c r="B11" s="1608" t="s">
        <v>908</v>
      </c>
      <c r="C11" s="1609"/>
      <c r="D11" s="1609"/>
      <c r="E11" s="1609"/>
      <c r="F11" s="1610"/>
      <c r="G11" s="3"/>
    </row>
    <row r="12" spans="2:7" ht="12.95" customHeight="1">
      <c r="B12" s="8"/>
      <c r="C12" s="29"/>
      <c r="D12" s="29"/>
      <c r="E12" s="29"/>
      <c r="F12" s="31"/>
      <c r="G12" s="3"/>
    </row>
    <row r="13" spans="2:7" ht="36.75" customHeight="1">
      <c r="B13" s="1608" t="s">
        <v>909</v>
      </c>
      <c r="C13" s="1609"/>
      <c r="D13" s="1609"/>
      <c r="E13" s="1609"/>
      <c r="F13" s="1610"/>
      <c r="G13" s="3"/>
    </row>
    <row r="14" spans="2:7" ht="12.95" customHeight="1">
      <c r="B14" s="8"/>
      <c r="C14" s="29"/>
      <c r="D14" s="29"/>
      <c r="E14" s="29"/>
      <c r="F14" s="31"/>
      <c r="G14" s="3"/>
    </row>
    <row r="15" spans="2:7" ht="12.95" customHeight="1">
      <c r="B15" s="8"/>
      <c r="C15" s="29"/>
      <c r="D15" s="29"/>
      <c r="E15" s="29"/>
      <c r="F15" s="31"/>
      <c r="G15" s="3"/>
    </row>
    <row r="16" spans="2:7" ht="15.75">
      <c r="B16" s="15"/>
      <c r="C16" s="25"/>
      <c r="D16" s="25"/>
      <c r="E16" s="25"/>
      <c r="F16" s="31"/>
      <c r="G16" s="3"/>
    </row>
    <row r="17" spans="2:7" ht="12.95" customHeight="1">
      <c r="B17" s="18"/>
      <c r="C17" s="24"/>
      <c r="D17" s="24"/>
      <c r="E17" s="24"/>
      <c r="F17" s="31"/>
      <c r="G17" s="3"/>
    </row>
    <row r="18" spans="2:7" ht="12.95" customHeight="1">
      <c r="B18" s="18"/>
      <c r="C18" s="29"/>
      <c r="D18" s="29"/>
      <c r="E18" s="29"/>
      <c r="F18" s="31"/>
      <c r="G18" s="3"/>
    </row>
    <row r="19" spans="2:7" ht="12.95" customHeight="1">
      <c r="B19" s="15"/>
      <c r="C19" s="25"/>
      <c r="D19" s="25"/>
      <c r="E19" s="25"/>
      <c r="F19" s="31"/>
      <c r="G19" s="3"/>
    </row>
    <row r="20" spans="2:7" ht="12.95" customHeight="1">
      <c r="B20" s="8"/>
      <c r="C20" s="24"/>
      <c r="D20" s="24"/>
      <c r="E20" s="24"/>
      <c r="F20" s="31"/>
      <c r="G20" s="3"/>
    </row>
    <row r="21" spans="2:7" ht="12.95" customHeight="1">
      <c r="B21" s="8"/>
      <c r="C21" s="29"/>
      <c r="D21" s="29"/>
      <c r="E21" s="29"/>
      <c r="F21" s="31"/>
      <c r="G21" s="3"/>
    </row>
    <row r="22" spans="2:7" ht="12.95" customHeight="1">
      <c r="B22" s="8"/>
      <c r="C22" s="29"/>
      <c r="D22" s="29"/>
      <c r="E22" s="29"/>
      <c r="F22" s="31"/>
      <c r="G22" s="3"/>
    </row>
    <row r="23" spans="2:7" ht="12.95" customHeight="1">
      <c r="B23" s="8"/>
      <c r="C23" s="29"/>
      <c r="D23" s="29"/>
      <c r="E23" s="29"/>
      <c r="F23" s="31"/>
      <c r="G23" s="3"/>
    </row>
    <row r="24" spans="2:7" ht="22.5">
      <c r="B24" s="20"/>
      <c r="C24" s="68"/>
      <c r="D24" s="35"/>
      <c r="E24" s="35"/>
      <c r="F24" s="36"/>
      <c r="G24" s="3"/>
    </row>
    <row r="25" spans="2:7" ht="6" customHeight="1">
      <c r="B25" s="13"/>
      <c r="C25" s="70"/>
      <c r="D25" s="29"/>
      <c r="E25" s="29"/>
      <c r="F25" s="31"/>
      <c r="G25" s="3"/>
    </row>
    <row r="26" spans="2:7" ht="36.75">
      <c r="B26" s="11"/>
      <c r="C26" s="68"/>
      <c r="D26" s="35"/>
      <c r="E26" s="35"/>
      <c r="F26" s="36"/>
      <c r="G26" s="3"/>
    </row>
    <row r="27" spans="2:7" ht="12.95" customHeight="1">
      <c r="B27" s="13"/>
      <c r="C27" s="70"/>
      <c r="D27" s="29"/>
      <c r="E27" s="29"/>
      <c r="F27" s="31"/>
      <c r="G27" s="3"/>
    </row>
    <row r="28" spans="2:7" ht="12.95" customHeight="1">
      <c r="B28" s="13"/>
      <c r="C28" s="70"/>
      <c r="D28" s="29"/>
      <c r="E28" s="29"/>
      <c r="F28" s="31"/>
      <c r="G28" s="3"/>
    </row>
    <row r="29" spans="2:7" ht="22.5">
      <c r="B29" s="20"/>
      <c r="C29" s="68"/>
      <c r="D29" s="35"/>
      <c r="E29" s="35"/>
      <c r="F29" s="36"/>
      <c r="G29" s="3"/>
    </row>
    <row r="30" spans="2:7" ht="12.95" customHeight="1">
      <c r="B30" s="13"/>
      <c r="C30" s="70"/>
      <c r="D30" s="29"/>
      <c r="E30" s="29"/>
      <c r="F30" s="31"/>
      <c r="G30" s="3"/>
    </row>
    <row r="31" spans="2:7" ht="22.5" customHeight="1">
      <c r="B31" s="13"/>
      <c r="C31" s="70"/>
      <c r="D31" s="29"/>
      <c r="E31" s="29"/>
      <c r="F31" s="31"/>
      <c r="G31" s="3"/>
    </row>
    <row r="32" spans="2:7" ht="36.75">
      <c r="B32" s="11"/>
      <c r="C32" s="68"/>
      <c r="D32" s="35"/>
      <c r="E32" s="35"/>
      <c r="F32" s="36"/>
      <c r="G32" s="3"/>
    </row>
    <row r="33" spans="2:7" ht="12.95" customHeight="1">
      <c r="B33" s="13"/>
      <c r="C33" s="70"/>
      <c r="D33" s="29"/>
      <c r="E33" s="29"/>
      <c r="F33" s="31"/>
      <c r="G33" s="3"/>
    </row>
    <row r="34" spans="2:7" ht="22.5">
      <c r="B34" s="20"/>
      <c r="C34" s="68"/>
      <c r="D34" s="35"/>
      <c r="E34" s="35"/>
      <c r="F34" s="36"/>
      <c r="G34" s="3"/>
    </row>
    <row r="35" spans="2:7" ht="12.95" customHeight="1">
      <c r="B35" s="13"/>
      <c r="C35" s="70"/>
      <c r="D35" s="29"/>
      <c r="E35" s="29"/>
      <c r="F35" s="31"/>
      <c r="G35" s="3"/>
    </row>
    <row r="36" spans="2:7" ht="12.95" customHeight="1">
      <c r="B36" s="13"/>
      <c r="C36" s="70"/>
      <c r="D36" s="29"/>
      <c r="E36" s="29"/>
      <c r="F36" s="31"/>
      <c r="G36" s="3"/>
    </row>
    <row r="37" spans="2:7" ht="12.95" customHeight="1">
      <c r="B37" s="8"/>
      <c r="C37" s="29"/>
      <c r="D37" s="29"/>
      <c r="E37" s="29"/>
      <c r="F37" s="31"/>
      <c r="G37" s="3"/>
    </row>
    <row r="38" spans="2:7" ht="12.95" customHeight="1">
      <c r="B38" s="8"/>
      <c r="C38" s="29"/>
      <c r="D38" s="29"/>
      <c r="E38" s="29"/>
      <c r="F38" s="31"/>
      <c r="G38" s="3"/>
    </row>
    <row r="39" spans="2:7" ht="12.95" customHeight="1">
      <c r="B39" s="8"/>
      <c r="C39" s="29"/>
      <c r="D39" s="29"/>
      <c r="E39" s="29"/>
      <c r="F39" s="31"/>
      <c r="G39" s="3"/>
    </row>
    <row r="40" spans="2:7" ht="12.95" customHeight="1">
      <c r="B40" s="8"/>
      <c r="C40" s="29"/>
      <c r="D40" s="29"/>
      <c r="E40" s="29"/>
      <c r="F40" s="31"/>
      <c r="G40" s="3"/>
    </row>
    <row r="41" spans="2:7">
      <c r="B41" s="1546"/>
      <c r="C41" s="1547"/>
      <c r="D41" s="29"/>
      <c r="E41" s="29"/>
      <c r="F41" s="31"/>
      <c r="G41" s="3"/>
    </row>
    <row r="42" spans="2:7" ht="16.5" customHeight="1">
      <c r="B42" s="1546"/>
      <c r="C42" s="1547"/>
      <c r="D42" s="25"/>
      <c r="E42" s="25"/>
      <c r="F42" s="31"/>
      <c r="G42" s="3"/>
    </row>
    <row r="43" spans="2:7" ht="12.95" customHeight="1">
      <c r="B43" s="8"/>
      <c r="C43" s="29"/>
      <c r="D43" s="24"/>
      <c r="E43" s="24"/>
      <c r="F43" s="31"/>
      <c r="G43" s="3"/>
    </row>
    <row r="44" spans="2:7" ht="12.95" customHeight="1">
      <c r="B44" s="8"/>
      <c r="C44" s="29"/>
      <c r="D44" s="29"/>
      <c r="E44" s="29"/>
      <c r="F44" s="31"/>
      <c r="G44" s="3"/>
    </row>
    <row r="45" spans="2:7">
      <c r="B45" s="8"/>
      <c r="C45" s="29"/>
      <c r="D45" s="29"/>
      <c r="E45" s="29"/>
      <c r="F45" s="31"/>
      <c r="G45" s="3"/>
    </row>
    <row r="46" spans="2:7" ht="15.75">
      <c r="B46" s="8"/>
      <c r="C46" s="29"/>
      <c r="D46" s="37"/>
      <c r="E46" s="25"/>
      <c r="F46" s="31"/>
      <c r="G46" s="3"/>
    </row>
    <row r="47" spans="2:7" ht="12.95" customHeight="1">
      <c r="B47" s="8"/>
      <c r="C47" s="29"/>
      <c r="D47" s="29"/>
      <c r="E47" s="24"/>
      <c r="F47" s="31"/>
      <c r="G47" s="3"/>
    </row>
    <row r="48" spans="2:7" ht="12.95" customHeight="1">
      <c r="B48" s="8"/>
      <c r="C48" s="29"/>
      <c r="D48" s="38"/>
      <c r="E48" s="29"/>
      <c r="F48" s="31"/>
      <c r="G48" s="3"/>
    </row>
    <row r="49" spans="2:7" ht="12.95" customHeight="1">
      <c r="B49" s="8"/>
      <c r="C49" s="29"/>
      <c r="D49" s="29"/>
      <c r="E49" s="29"/>
      <c r="F49" s="31"/>
      <c r="G49" s="3"/>
    </row>
    <row r="50" spans="2:7" ht="12.95" customHeight="1" thickBot="1">
      <c r="B50" s="39"/>
      <c r="C50" s="40"/>
      <c r="D50" s="40"/>
      <c r="E50" s="40"/>
      <c r="F50" s="41"/>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62"/>
  <sheetViews>
    <sheetView workbookViewId="0">
      <selection activeCell="L37" sqref="L37"/>
    </sheetView>
  </sheetViews>
  <sheetFormatPr defaultColWidth="9.6640625" defaultRowHeight="16.5" customHeight="1"/>
  <cols>
    <col min="1" max="1" width="4.21875" style="2" customWidth="1"/>
    <col min="2" max="2" width="9.6640625" style="2" customWidth="1"/>
    <col min="3" max="3" width="27.44140625" style="362" bestFit="1" customWidth="1"/>
    <col min="4" max="6" width="16.77734375" style="63" customWidth="1"/>
    <col min="7" max="7" width="16.5546875" style="63" customWidth="1"/>
    <col min="8" max="8" width="2.5546875" style="2" customWidth="1"/>
    <col min="9" max="16384" width="9.6640625" style="2"/>
  </cols>
  <sheetData>
    <row r="1" spans="2:8" s="9" customFormat="1" ht="16.5" customHeight="1" thickBot="1">
      <c r="B1" s="9" t="s">
        <v>957</v>
      </c>
      <c r="C1" s="2484" t="str">
        <f>+'E-2'!C1:D1</f>
        <v>Insert Utility Name on E-2 and it will be placed throughout report</v>
      </c>
      <c r="D1" s="1841"/>
      <c r="E1" s="1841"/>
      <c r="F1" s="178" t="s">
        <v>958</v>
      </c>
      <c r="G1" s="520">
        <f>+'E-2'!$F$1</f>
        <v>43100</v>
      </c>
    </row>
    <row r="2" spans="2:8" ht="16.5" customHeight="1" thickTop="1">
      <c r="B2" s="2003" t="s">
        <v>419</v>
      </c>
      <c r="C2" s="2004"/>
      <c r="D2" s="2004"/>
      <c r="E2" s="2004"/>
      <c r="F2" s="2004"/>
      <c r="G2" s="2005"/>
      <c r="H2" s="51"/>
    </row>
    <row r="3" spans="2:8" ht="16.5" customHeight="1" thickBot="1">
      <c r="B3" s="1851"/>
      <c r="C3" s="1725"/>
      <c r="D3" s="1725"/>
      <c r="E3" s="1725"/>
      <c r="F3" s="1725"/>
      <c r="G3" s="1726"/>
      <c r="H3" s="51"/>
    </row>
    <row r="4" spans="2:8" s="9" customFormat="1" ht="16.5" customHeight="1" thickTop="1">
      <c r="B4" s="1867" t="s">
        <v>959</v>
      </c>
      <c r="C4" s="359"/>
      <c r="D4" s="2248" t="s">
        <v>420</v>
      </c>
      <c r="E4" s="2248" t="s">
        <v>421</v>
      </c>
      <c r="F4" s="2248" t="s">
        <v>422</v>
      </c>
      <c r="G4" s="2455" t="s">
        <v>423</v>
      </c>
      <c r="H4" s="29"/>
    </row>
    <row r="5" spans="2:8" s="9" customFormat="1" ht="16.5" customHeight="1">
      <c r="B5" s="1875"/>
      <c r="C5" s="360"/>
      <c r="D5" s="2249"/>
      <c r="E5" s="2249"/>
      <c r="F5" s="2249"/>
      <c r="G5" s="2456"/>
      <c r="H5" s="29"/>
    </row>
    <row r="6" spans="2:8" s="9" customFormat="1" ht="16.5" customHeight="1">
      <c r="B6" s="1875"/>
      <c r="C6" s="190" t="s">
        <v>438</v>
      </c>
      <c r="D6" s="2249"/>
      <c r="E6" s="2249"/>
      <c r="F6" s="2249"/>
      <c r="G6" s="2456"/>
      <c r="H6" s="29"/>
    </row>
    <row r="7" spans="2:8" s="9" customFormat="1" ht="16.5" customHeight="1" thickBot="1">
      <c r="B7" s="1868"/>
      <c r="C7" s="192" t="s">
        <v>1028</v>
      </c>
      <c r="D7" s="192" t="s">
        <v>1029</v>
      </c>
      <c r="E7" s="194" t="s">
        <v>1030</v>
      </c>
      <c r="F7" s="192" t="s">
        <v>1031</v>
      </c>
      <c r="G7" s="192" t="s">
        <v>1032</v>
      </c>
      <c r="H7" s="29"/>
    </row>
    <row r="8" spans="2:8" s="9" customFormat="1" ht="16.5" customHeight="1">
      <c r="B8" s="86">
        <v>1</v>
      </c>
      <c r="C8" s="272" t="s">
        <v>439</v>
      </c>
      <c r="D8" s="728">
        <v>1</v>
      </c>
      <c r="E8" s="1533">
        <v>53088</v>
      </c>
      <c r="F8" s="1533">
        <v>53088</v>
      </c>
      <c r="G8" s="741"/>
      <c r="H8" s="29"/>
    </row>
    <row r="9" spans="2:8" s="9" customFormat="1" ht="16.5" customHeight="1">
      <c r="B9" s="86">
        <v>2</v>
      </c>
      <c r="C9" s="358" t="s">
        <v>440</v>
      </c>
      <c r="D9" s="480">
        <v>0.25</v>
      </c>
      <c r="E9" s="456">
        <v>152</v>
      </c>
      <c r="F9" s="1415">
        <v>152</v>
      </c>
      <c r="G9" s="457"/>
      <c r="H9" s="29"/>
    </row>
    <row r="10" spans="2:8" s="9" customFormat="1" ht="16.5" customHeight="1">
      <c r="B10" s="86">
        <v>3</v>
      </c>
      <c r="C10" s="119" t="s">
        <v>441</v>
      </c>
      <c r="D10" s="486">
        <v>1</v>
      </c>
      <c r="E10" s="468">
        <v>7552</v>
      </c>
      <c r="F10" s="468">
        <v>7552</v>
      </c>
      <c r="G10" s="469"/>
      <c r="H10" s="29"/>
    </row>
    <row r="11" spans="2:8" s="9" customFormat="1" ht="16.5" customHeight="1">
      <c r="B11" s="86">
        <v>4</v>
      </c>
      <c r="C11" s="134" t="s">
        <v>442</v>
      </c>
      <c r="D11" s="486"/>
      <c r="E11" s="468"/>
      <c r="F11" s="468"/>
      <c r="G11" s="469"/>
      <c r="H11" s="29"/>
    </row>
    <row r="12" spans="2:8" s="9" customFormat="1" ht="16.5" customHeight="1">
      <c r="B12" s="86">
        <v>5</v>
      </c>
      <c r="C12" s="310" t="s">
        <v>443</v>
      </c>
      <c r="D12" s="482">
        <v>1</v>
      </c>
      <c r="E12" s="468">
        <v>2213</v>
      </c>
      <c r="F12" s="468">
        <v>2213</v>
      </c>
      <c r="G12" s="469"/>
      <c r="H12" s="29"/>
    </row>
    <row r="13" spans="2:8" s="9" customFormat="1" ht="16.5" customHeight="1">
      <c r="B13" s="86">
        <v>6</v>
      </c>
      <c r="C13" s="134" t="s">
        <v>444</v>
      </c>
      <c r="D13" s="480"/>
      <c r="E13" s="456"/>
      <c r="F13" s="1415"/>
      <c r="G13" s="457"/>
      <c r="H13" s="29"/>
    </row>
    <row r="14" spans="2:8" s="9" customFormat="1" ht="16.5" customHeight="1">
      <c r="B14" s="86">
        <v>7</v>
      </c>
      <c r="C14" s="119" t="s">
        <v>445</v>
      </c>
      <c r="D14" s="486"/>
      <c r="E14" s="468"/>
      <c r="F14" s="468"/>
      <c r="G14" s="469"/>
      <c r="H14" s="29"/>
    </row>
    <row r="15" spans="2:8" s="9" customFormat="1" ht="16.5" customHeight="1">
      <c r="B15" s="86">
        <v>8</v>
      </c>
      <c r="C15" s="119"/>
      <c r="D15" s="486"/>
      <c r="E15" s="468"/>
      <c r="F15" s="468"/>
      <c r="G15" s="469"/>
      <c r="H15" s="29"/>
    </row>
    <row r="16" spans="2:8" s="9" customFormat="1" ht="16.5" customHeight="1">
      <c r="B16" s="86">
        <v>9</v>
      </c>
      <c r="C16" s="134"/>
      <c r="D16" s="486"/>
      <c r="E16" s="468"/>
      <c r="F16" s="468"/>
      <c r="G16" s="469"/>
      <c r="H16" s="29"/>
    </row>
    <row r="17" spans="2:8" s="9" customFormat="1" ht="16.5" customHeight="1">
      <c r="B17" s="86">
        <v>10</v>
      </c>
      <c r="C17" s="310" t="s">
        <v>446</v>
      </c>
      <c r="D17" s="486"/>
      <c r="E17" s="468"/>
      <c r="F17" s="468"/>
      <c r="G17" s="469"/>
      <c r="H17" s="29"/>
    </row>
    <row r="18" spans="2:8" s="9" customFormat="1" ht="16.5" customHeight="1">
      <c r="B18" s="86">
        <v>11</v>
      </c>
      <c r="C18" s="310"/>
      <c r="D18" s="486"/>
      <c r="E18" s="468"/>
      <c r="F18" s="468"/>
      <c r="G18" s="469"/>
      <c r="H18" s="29"/>
    </row>
    <row r="19" spans="2:8" s="9" customFormat="1" ht="16.5" customHeight="1">
      <c r="B19" s="86">
        <v>12</v>
      </c>
      <c r="C19" s="134" t="s">
        <v>447</v>
      </c>
      <c r="D19" s="486"/>
      <c r="E19" s="468"/>
      <c r="F19" s="468"/>
      <c r="G19" s="469"/>
      <c r="H19" s="29"/>
    </row>
    <row r="20" spans="2:8" s="9" customFormat="1" ht="16.5" customHeight="1">
      <c r="B20" s="86">
        <v>13</v>
      </c>
      <c r="C20" s="310"/>
      <c r="D20" s="480"/>
      <c r="E20" s="456"/>
      <c r="F20" s="1415"/>
      <c r="G20" s="457"/>
      <c r="H20" s="29"/>
    </row>
    <row r="21" spans="2:8" s="9" customFormat="1" ht="16.5" customHeight="1">
      <c r="B21" s="86">
        <v>14</v>
      </c>
      <c r="C21" s="134"/>
      <c r="D21" s="480"/>
      <c r="E21" s="456"/>
      <c r="F21" s="1415"/>
      <c r="G21" s="457"/>
      <c r="H21" s="29"/>
    </row>
    <row r="22" spans="2:8" s="9" customFormat="1" ht="16.5" customHeight="1">
      <c r="B22" s="86">
        <v>15</v>
      </c>
      <c r="C22" s="310" t="s">
        <v>448</v>
      </c>
      <c r="D22" s="486" t="s">
        <v>1110</v>
      </c>
      <c r="E22" s="468" t="s">
        <v>1307</v>
      </c>
      <c r="F22" s="468" t="s">
        <v>1307</v>
      </c>
      <c r="G22" s="469"/>
      <c r="H22" s="29"/>
    </row>
    <row r="23" spans="2:8" s="9" customFormat="1" ht="16.5" customHeight="1">
      <c r="B23" s="86">
        <v>16</v>
      </c>
      <c r="C23" s="424" t="s">
        <v>449</v>
      </c>
      <c r="D23" s="486">
        <v>0.75</v>
      </c>
      <c r="E23" s="468">
        <v>847</v>
      </c>
      <c r="F23" s="468">
        <v>847</v>
      </c>
      <c r="G23" s="469"/>
      <c r="H23" s="29"/>
    </row>
    <row r="24" spans="2:8" s="9" customFormat="1" ht="16.5" customHeight="1">
      <c r="B24" s="86">
        <v>17</v>
      </c>
      <c r="C24" s="424" t="s">
        <v>450</v>
      </c>
      <c r="D24" s="480"/>
      <c r="E24" s="456"/>
      <c r="F24" s="1415"/>
      <c r="G24" s="457"/>
      <c r="H24" s="29"/>
    </row>
    <row r="25" spans="2:8" s="9" customFormat="1" ht="16.5" customHeight="1">
      <c r="B25" s="86">
        <v>18</v>
      </c>
      <c r="C25" s="424" t="s">
        <v>451</v>
      </c>
      <c r="D25" s="480"/>
      <c r="E25" s="456"/>
      <c r="F25" s="1415"/>
      <c r="G25" s="457"/>
      <c r="H25" s="29"/>
    </row>
    <row r="26" spans="2:8" s="9" customFormat="1" ht="16.5" customHeight="1">
      <c r="B26" s="86">
        <v>19</v>
      </c>
      <c r="C26" s="134"/>
      <c r="D26" s="480"/>
      <c r="E26" s="456"/>
      <c r="F26" s="1415"/>
      <c r="G26" s="457"/>
      <c r="H26" s="29"/>
    </row>
    <row r="27" spans="2:8" s="9" customFormat="1" ht="16.5" customHeight="1">
      <c r="B27" s="86">
        <v>20</v>
      </c>
      <c r="C27" s="134" t="s">
        <v>452</v>
      </c>
      <c r="D27" s="480"/>
      <c r="E27" s="456"/>
      <c r="F27" s="1415"/>
      <c r="G27" s="457"/>
      <c r="H27" s="29"/>
    </row>
    <row r="28" spans="2:8" s="9" customFormat="1" ht="16.5" customHeight="1">
      <c r="B28" s="86">
        <v>21</v>
      </c>
      <c r="C28" s="424" t="s">
        <v>453</v>
      </c>
      <c r="D28" s="480">
        <v>1</v>
      </c>
      <c r="E28" s="456">
        <v>16866</v>
      </c>
      <c r="F28" s="1415">
        <v>16866</v>
      </c>
      <c r="G28" s="457"/>
      <c r="H28" s="29"/>
    </row>
    <row r="29" spans="2:8" s="9" customFormat="1" ht="16.5" customHeight="1">
      <c r="B29" s="86">
        <v>22</v>
      </c>
      <c r="C29" s="424" t="s">
        <v>454</v>
      </c>
      <c r="D29" s="823"/>
      <c r="E29" s="468"/>
      <c r="F29" s="468"/>
      <c r="G29" s="469"/>
      <c r="H29" s="29"/>
    </row>
    <row r="30" spans="2:8" s="9" customFormat="1" ht="16.5" customHeight="1">
      <c r="B30" s="86">
        <v>23</v>
      </c>
      <c r="C30" s="424" t="s">
        <v>455</v>
      </c>
      <c r="D30" s="823"/>
      <c r="E30" s="468"/>
      <c r="F30" s="468"/>
      <c r="G30" s="469"/>
      <c r="H30" s="29"/>
    </row>
    <row r="31" spans="2:8" s="9" customFormat="1" ht="16.5" customHeight="1">
      <c r="B31" s="86">
        <v>24</v>
      </c>
      <c r="C31" s="425" t="s">
        <v>456</v>
      </c>
      <c r="D31" s="823"/>
      <c r="E31" s="468"/>
      <c r="F31" s="468"/>
      <c r="G31" s="469"/>
      <c r="H31" s="29"/>
    </row>
    <row r="32" spans="2:8" s="9" customFormat="1" ht="16.5" customHeight="1">
      <c r="B32" s="86">
        <v>25</v>
      </c>
      <c r="C32" s="424" t="s">
        <v>457</v>
      </c>
      <c r="D32" s="823"/>
      <c r="E32" s="468"/>
      <c r="F32" s="468"/>
      <c r="G32" s="469"/>
      <c r="H32" s="29"/>
    </row>
    <row r="33" spans="1:8" s="9" customFormat="1" ht="16.5" customHeight="1">
      <c r="B33" s="86">
        <v>26</v>
      </c>
      <c r="C33" s="424" t="s">
        <v>458</v>
      </c>
      <c r="D33" s="823"/>
      <c r="E33" s="468"/>
      <c r="F33" s="468"/>
      <c r="G33" s="469"/>
      <c r="H33" s="29"/>
    </row>
    <row r="34" spans="1:8" s="9" customFormat="1" ht="16.5" customHeight="1">
      <c r="B34" s="86">
        <v>27</v>
      </c>
      <c r="C34" s="119"/>
      <c r="D34" s="823"/>
      <c r="E34" s="468"/>
      <c r="F34" s="468"/>
      <c r="G34" s="469"/>
      <c r="H34" s="29"/>
    </row>
    <row r="35" spans="1:8" s="9" customFormat="1" ht="16.5" customHeight="1">
      <c r="A35" s="354"/>
      <c r="B35" s="86">
        <v>28</v>
      </c>
      <c r="C35" s="310"/>
      <c r="D35" s="823"/>
      <c r="E35" s="468"/>
      <c r="F35" s="468"/>
      <c r="G35" s="469"/>
      <c r="H35" s="29"/>
    </row>
    <row r="36" spans="1:8" s="9" customFormat="1" ht="16.5" customHeight="1">
      <c r="A36" s="354"/>
      <c r="B36" s="86">
        <v>29</v>
      </c>
      <c r="C36" s="310" t="s">
        <v>459</v>
      </c>
      <c r="D36" s="823">
        <v>3</v>
      </c>
      <c r="E36" s="468">
        <v>8025</v>
      </c>
      <c r="F36" s="468">
        <v>8025</v>
      </c>
      <c r="G36" s="469"/>
      <c r="H36" s="29"/>
    </row>
    <row r="37" spans="1:8" s="9" customFormat="1" ht="16.5" customHeight="1">
      <c r="A37" s="354"/>
      <c r="B37" s="86">
        <v>30</v>
      </c>
      <c r="C37" s="310"/>
      <c r="D37" s="823"/>
      <c r="E37" s="468"/>
      <c r="F37" s="468"/>
      <c r="G37" s="469"/>
      <c r="H37" s="29"/>
    </row>
    <row r="38" spans="1:8" s="9" customFormat="1" ht="16.5" customHeight="1" thickBot="1">
      <c r="A38" s="354"/>
      <c r="B38" s="125">
        <v>31</v>
      </c>
      <c r="C38" s="318" t="s">
        <v>460</v>
      </c>
      <c r="D38" s="1180">
        <f>SUM(D8:D36)</f>
        <v>8</v>
      </c>
      <c r="E38" s="1178">
        <f>SUM(E8:E36)</f>
        <v>88743</v>
      </c>
      <c r="F38" s="1178">
        <f>SUM(F8:F36)</f>
        <v>88743</v>
      </c>
      <c r="G38" s="1179">
        <f>SUM(G8:G36)</f>
        <v>0</v>
      </c>
      <c r="H38" s="29"/>
    </row>
    <row r="39" spans="1:8" s="9" customFormat="1" ht="16.5" customHeight="1">
      <c r="A39" s="354"/>
      <c r="B39" s="2485" t="s">
        <v>461</v>
      </c>
      <c r="C39" s="2486"/>
      <c r="D39" s="2486"/>
      <c r="E39" s="2486"/>
      <c r="F39" s="2486"/>
      <c r="G39" s="2487"/>
      <c r="H39" s="29"/>
    </row>
    <row r="40" spans="1:8" s="9" customFormat="1" ht="16.5" customHeight="1">
      <c r="A40" s="354"/>
      <c r="B40" s="2488"/>
      <c r="C40" s="2489"/>
      <c r="D40" s="2489"/>
      <c r="E40" s="2489"/>
      <c r="F40" s="2489"/>
      <c r="G40" s="2490"/>
      <c r="H40" s="29"/>
    </row>
    <row r="41" spans="1:8" s="9" customFormat="1" ht="16.5" customHeight="1">
      <c r="A41" s="354"/>
      <c r="B41" s="355"/>
      <c r="C41" s="100"/>
      <c r="D41" s="292"/>
      <c r="E41" s="292"/>
      <c r="F41" s="292"/>
      <c r="G41" s="349"/>
      <c r="H41" s="29"/>
    </row>
    <row r="42" spans="1:8" s="9" customFormat="1" ht="16.5" customHeight="1">
      <c r="A42" s="354"/>
      <c r="B42" s="355"/>
      <c r="C42" s="100"/>
      <c r="D42" s="292"/>
      <c r="E42" s="292"/>
      <c r="F42" s="292"/>
      <c r="G42" s="349"/>
      <c r="H42" s="29"/>
    </row>
    <row r="43" spans="1:8" s="9" customFormat="1" ht="16.5" customHeight="1">
      <c r="A43" s="354"/>
      <c r="B43" s="355"/>
      <c r="C43" s="100"/>
      <c r="D43" s="292"/>
      <c r="E43" s="292"/>
      <c r="F43" s="292"/>
      <c r="G43" s="349"/>
      <c r="H43" s="29"/>
    </row>
    <row r="44" spans="1:8" s="9" customFormat="1" ht="16.5" customHeight="1">
      <c r="A44" s="354"/>
      <c r="B44" s="355"/>
      <c r="C44" s="100"/>
      <c r="D44" s="292"/>
      <c r="E44" s="292"/>
      <c r="F44" s="292"/>
      <c r="G44" s="349"/>
      <c r="H44" s="29"/>
    </row>
    <row r="45" spans="1:8" s="9" customFormat="1" ht="16.5" customHeight="1">
      <c r="B45" s="115"/>
      <c r="C45" s="100"/>
      <c r="D45" s="292"/>
      <c r="E45" s="292"/>
      <c r="F45" s="292"/>
      <c r="G45" s="349"/>
      <c r="H45" s="29"/>
    </row>
    <row r="46" spans="1:8" s="9" customFormat="1" ht="16.5" customHeight="1">
      <c r="B46" s="115"/>
      <c r="C46" s="152"/>
      <c r="D46" s="292"/>
      <c r="E46" s="292"/>
      <c r="F46" s="292"/>
      <c r="G46" s="349"/>
    </row>
    <row r="47" spans="1:8" s="9" customFormat="1" ht="16.5" customHeight="1">
      <c r="B47" s="115"/>
      <c r="C47" s="100"/>
      <c r="D47" s="292"/>
      <c r="E47" s="292"/>
      <c r="F47" s="292"/>
      <c r="G47" s="349"/>
    </row>
    <row r="48" spans="1:8" s="9" customFormat="1" ht="16.5" customHeight="1">
      <c r="B48" s="115"/>
      <c r="C48" s="100"/>
      <c r="D48" s="292"/>
      <c r="E48" s="292"/>
      <c r="F48" s="292"/>
      <c r="G48" s="349"/>
    </row>
    <row r="49" spans="2:7" s="9" customFormat="1" ht="16.5" customHeight="1">
      <c r="B49" s="115"/>
      <c r="C49" s="100"/>
      <c r="D49" s="292"/>
      <c r="E49" s="292"/>
      <c r="F49" s="292"/>
      <c r="G49" s="349"/>
    </row>
    <row r="50" spans="2:7" s="9" customFormat="1" ht="16.5" customHeight="1">
      <c r="B50" s="115"/>
      <c r="C50" s="100"/>
      <c r="D50" s="292"/>
      <c r="E50" s="292"/>
      <c r="F50" s="292"/>
      <c r="G50" s="349"/>
    </row>
    <row r="51" spans="2:7" s="9" customFormat="1" ht="16.5" customHeight="1">
      <c r="B51" s="115"/>
      <c r="C51" s="100"/>
      <c r="D51" s="292"/>
      <c r="E51" s="292"/>
      <c r="F51" s="292"/>
      <c r="G51" s="349"/>
    </row>
    <row r="52" spans="2:7" s="9" customFormat="1" ht="16.5" customHeight="1">
      <c r="B52" s="115"/>
      <c r="C52" s="100"/>
      <c r="D52" s="292"/>
      <c r="E52" s="292"/>
      <c r="F52" s="292"/>
      <c r="G52" s="349"/>
    </row>
    <row r="53" spans="2:7" s="9" customFormat="1" ht="16.5" customHeight="1">
      <c r="B53" s="115"/>
      <c r="C53" s="100"/>
      <c r="D53" s="292"/>
      <c r="E53" s="292"/>
      <c r="F53" s="292"/>
      <c r="G53" s="349"/>
    </row>
    <row r="54" spans="2:7" s="9" customFormat="1" ht="16.5" customHeight="1">
      <c r="B54" s="115"/>
      <c r="C54" s="100"/>
      <c r="D54" s="292"/>
      <c r="E54" s="292"/>
      <c r="F54" s="292"/>
      <c r="G54" s="349"/>
    </row>
    <row r="55" spans="2:7" s="9" customFormat="1" ht="16.5" customHeight="1">
      <c r="B55" s="115"/>
      <c r="C55" s="100"/>
      <c r="D55" s="292"/>
      <c r="E55" s="292"/>
      <c r="F55" s="292"/>
      <c r="G55" s="349"/>
    </row>
    <row r="56" spans="2:7" s="9" customFormat="1" ht="16.5" customHeight="1">
      <c r="B56" s="115"/>
      <c r="C56" s="100"/>
      <c r="D56" s="292"/>
      <c r="E56" s="292"/>
      <c r="F56" s="292"/>
      <c r="G56" s="349"/>
    </row>
    <row r="57" spans="2:7" s="9" customFormat="1" ht="16.5" customHeight="1">
      <c r="B57" s="115"/>
      <c r="C57" s="100"/>
      <c r="D57" s="292"/>
      <c r="E57" s="292"/>
      <c r="F57" s="292"/>
      <c r="G57" s="349"/>
    </row>
    <row r="58" spans="2:7" s="9" customFormat="1" ht="16.5" customHeight="1">
      <c r="B58" s="115"/>
      <c r="C58" s="100"/>
      <c r="D58" s="92"/>
      <c r="E58" s="92"/>
      <c r="F58" s="92"/>
      <c r="G58" s="97"/>
    </row>
    <row r="59" spans="2:7" s="9" customFormat="1" ht="16.5" customHeight="1">
      <c r="B59" s="116"/>
      <c r="C59" s="100"/>
      <c r="D59" s="92"/>
      <c r="E59" s="92"/>
      <c r="F59" s="92"/>
      <c r="G59" s="97"/>
    </row>
    <row r="60" spans="2:7" s="9" customFormat="1" ht="16.5" customHeight="1">
      <c r="B60" s="116"/>
      <c r="C60" s="100"/>
      <c r="D60" s="92"/>
      <c r="E60" s="92"/>
      <c r="F60" s="92"/>
      <c r="G60" s="97"/>
    </row>
    <row r="61" spans="2:7" ht="16.5" customHeight="1" thickBot="1">
      <c r="B61" s="122"/>
      <c r="C61" s="361"/>
      <c r="D61" s="179"/>
      <c r="E61" s="179"/>
      <c r="F61" s="179"/>
      <c r="G61" s="199"/>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1:J62"/>
  <sheetViews>
    <sheetView topLeftCell="A4" workbookViewId="0"/>
  </sheetViews>
  <sheetFormatPr defaultColWidth="9.6640625" defaultRowHeight="16.5" customHeight="1"/>
  <cols>
    <col min="1" max="1" width="4.21875" style="2" customWidth="1"/>
    <col min="2" max="2" width="9.6640625" style="2" customWidth="1"/>
    <col min="3" max="3" width="18.33203125" style="2" customWidth="1"/>
    <col min="4" max="4" width="14.77734375" style="63" customWidth="1"/>
    <col min="5" max="5" width="10.21875" style="63" customWidth="1"/>
    <col min="6" max="6" width="11.109375" style="63" customWidth="1"/>
    <col min="7" max="7" width="17.109375" style="63" bestFit="1" customWidth="1"/>
    <col min="8" max="8" width="19.5546875" style="63" customWidth="1"/>
    <col min="9" max="9" width="20.5546875" style="63" customWidth="1"/>
    <col min="10" max="10" width="2.5546875" style="2" customWidth="1"/>
    <col min="11" max="16384" width="9.6640625" style="2"/>
  </cols>
  <sheetData>
    <row r="1" spans="2:10" s="9" customFormat="1" ht="16.5" customHeight="1" thickBot="1">
      <c r="B1" s="9" t="s">
        <v>957</v>
      </c>
      <c r="C1" s="1722" t="str">
        <f>+'E-2'!C1:D1</f>
        <v>Insert Utility Name on E-2 and it will be placed throughout report</v>
      </c>
      <c r="D1" s="1841"/>
      <c r="E1" s="1841"/>
      <c r="F1" s="1841"/>
      <c r="G1" s="178"/>
      <c r="H1" s="178" t="s">
        <v>958</v>
      </c>
      <c r="I1" s="520">
        <f>+'E-2'!$F$1</f>
        <v>43100</v>
      </c>
    </row>
    <row r="2" spans="2:10" ht="16.5" customHeight="1" thickTop="1">
      <c r="B2" s="1850" t="s">
        <v>462</v>
      </c>
      <c r="C2" s="1651"/>
      <c r="D2" s="1651"/>
      <c r="E2" s="1651"/>
      <c r="F2" s="1651"/>
      <c r="G2" s="1651"/>
      <c r="H2" s="1651"/>
      <c r="I2" s="1652"/>
      <c r="J2" s="28"/>
    </row>
    <row r="3" spans="2:10" ht="16.5" customHeight="1" thickBot="1">
      <c r="B3" s="2140"/>
      <c r="C3" s="1653"/>
      <c r="D3" s="1653"/>
      <c r="E3" s="1653"/>
      <c r="F3" s="1653"/>
      <c r="G3" s="1653"/>
      <c r="H3" s="1653"/>
      <c r="I3" s="1654"/>
      <c r="J3" s="28"/>
    </row>
    <row r="4" spans="2:10" s="9" customFormat="1" ht="16.5" customHeight="1" thickTop="1" thickBot="1">
      <c r="B4" s="1867" t="s">
        <v>463</v>
      </c>
      <c r="C4" s="2304" t="s">
        <v>464</v>
      </c>
      <c r="D4" s="2304"/>
      <c r="E4" s="2049"/>
      <c r="F4" s="2494"/>
      <c r="G4" s="2496" t="s">
        <v>465</v>
      </c>
      <c r="H4" s="2497"/>
      <c r="I4" s="2498"/>
      <c r="J4" s="24"/>
    </row>
    <row r="5" spans="2:10" s="9" customFormat="1" ht="16.5" customHeight="1">
      <c r="B5" s="1875"/>
      <c r="C5" s="2305"/>
      <c r="D5" s="2305"/>
      <c r="E5" s="2009"/>
      <c r="F5" s="2495"/>
      <c r="G5" s="365" t="s">
        <v>476</v>
      </c>
      <c r="H5" s="172" t="s">
        <v>477</v>
      </c>
      <c r="I5" s="353" t="s">
        <v>940</v>
      </c>
      <c r="J5" s="24"/>
    </row>
    <row r="6" spans="2:10" s="9" customFormat="1" ht="16.5" customHeight="1" thickBot="1">
      <c r="B6" s="1868"/>
      <c r="C6" s="2499" t="s">
        <v>1028</v>
      </c>
      <c r="D6" s="2500"/>
      <c r="E6" s="2500"/>
      <c r="F6" s="2501"/>
      <c r="G6" s="352" t="s">
        <v>1029</v>
      </c>
      <c r="H6" s="352" t="s">
        <v>1030</v>
      </c>
      <c r="I6" s="341" t="s">
        <v>1031</v>
      </c>
      <c r="J6" s="24"/>
    </row>
    <row r="7" spans="2:10" s="9" customFormat="1" ht="16.5" customHeight="1">
      <c r="B7" s="249">
        <v>1</v>
      </c>
      <c r="C7" s="2053" t="s">
        <v>478</v>
      </c>
      <c r="D7" s="2336"/>
      <c r="E7" s="2336"/>
      <c r="F7" s="2054"/>
      <c r="G7" s="739">
        <v>257</v>
      </c>
      <c r="H7" s="739"/>
      <c r="I7" s="741">
        <f>SUM(G7:H7)</f>
        <v>257</v>
      </c>
      <c r="J7" s="24"/>
    </row>
    <row r="8" spans="2:10" s="9" customFormat="1" ht="16.5" customHeight="1">
      <c r="B8" s="86">
        <v>2</v>
      </c>
      <c r="C8" s="2502" t="s">
        <v>479</v>
      </c>
      <c r="D8" s="2503"/>
      <c r="E8" s="2503"/>
      <c r="F8" s="2504"/>
      <c r="G8" s="1415">
        <v>23</v>
      </c>
      <c r="H8" s="1415"/>
      <c r="I8" s="1416">
        <f t="shared" ref="I8:I10" si="0">SUM(G8:H8)</f>
        <v>23</v>
      </c>
      <c r="J8" s="24"/>
    </row>
    <row r="9" spans="2:10" s="9" customFormat="1" ht="16.5" customHeight="1">
      <c r="B9" s="86">
        <v>3</v>
      </c>
      <c r="C9" s="2502" t="s">
        <v>480</v>
      </c>
      <c r="D9" s="2503"/>
      <c r="E9" s="2503"/>
      <c r="F9" s="2504"/>
      <c r="G9" s="1415">
        <v>3</v>
      </c>
      <c r="H9" s="1415"/>
      <c r="I9" s="1416">
        <f t="shared" si="0"/>
        <v>3</v>
      </c>
      <c r="J9" s="24"/>
    </row>
    <row r="10" spans="2:10" s="9" customFormat="1" ht="16.5" customHeight="1">
      <c r="B10" s="86">
        <v>4</v>
      </c>
      <c r="C10" s="2502" t="s">
        <v>481</v>
      </c>
      <c r="D10" s="2503"/>
      <c r="E10" s="2503"/>
      <c r="F10" s="2504"/>
      <c r="G10" s="1415">
        <v>14</v>
      </c>
      <c r="H10" s="1415"/>
      <c r="I10" s="1416">
        <f t="shared" si="0"/>
        <v>14</v>
      </c>
      <c r="J10" s="24"/>
    </row>
    <row r="11" spans="2:10" s="9" customFormat="1" ht="16.5" customHeight="1">
      <c r="B11" s="86">
        <v>5</v>
      </c>
      <c r="C11" s="2502" t="s">
        <v>482</v>
      </c>
      <c r="D11" s="2503"/>
      <c r="E11" s="2503"/>
      <c r="F11" s="2504"/>
      <c r="G11" s="468"/>
      <c r="H11" s="468"/>
      <c r="I11" s="1424"/>
      <c r="J11" s="24"/>
    </row>
    <row r="12" spans="2:10" s="9" customFormat="1" ht="16.5" customHeight="1">
      <c r="B12" s="86">
        <v>6</v>
      </c>
      <c r="C12" s="2502" t="s">
        <v>483</v>
      </c>
      <c r="D12" s="2503"/>
      <c r="E12" s="2503"/>
      <c r="F12" s="2504"/>
      <c r="G12" s="468"/>
      <c r="H12" s="468"/>
      <c r="I12" s="1424"/>
      <c r="J12" s="24"/>
    </row>
    <row r="13" spans="2:10" s="9" customFormat="1" ht="16.5" customHeight="1">
      <c r="B13" s="86">
        <v>7</v>
      </c>
      <c r="C13" s="2505" t="s">
        <v>484</v>
      </c>
      <c r="D13" s="2506"/>
      <c r="E13" s="2506"/>
      <c r="F13" s="2507"/>
      <c r="G13" s="1055">
        <f>SUM(G7:G12)</f>
        <v>297</v>
      </c>
      <c r="H13" s="1055">
        <f>SUM(H7:H12)</f>
        <v>0</v>
      </c>
      <c r="I13" s="525">
        <f>SUM(I7:I12)</f>
        <v>297</v>
      </c>
      <c r="J13" s="24"/>
    </row>
    <row r="14" spans="2:10" s="9" customFormat="1" ht="16.5" customHeight="1" thickBot="1">
      <c r="B14" s="125"/>
      <c r="C14" s="2508"/>
      <c r="D14" s="2509"/>
      <c r="E14" s="2509"/>
      <c r="F14" s="2510"/>
      <c r="G14" s="363"/>
      <c r="H14" s="363"/>
      <c r="I14" s="364"/>
      <c r="J14" s="24"/>
    </row>
    <row r="15" spans="2:10" s="9" customFormat="1" ht="16.5" customHeight="1">
      <c r="B15" s="2104" t="s">
        <v>466</v>
      </c>
      <c r="C15" s="2105"/>
      <c r="D15" s="2105"/>
      <c r="E15" s="2105"/>
      <c r="F15" s="2105"/>
      <c r="G15" s="2105"/>
      <c r="H15" s="2105"/>
      <c r="I15" s="2106"/>
      <c r="J15" s="24"/>
    </row>
    <row r="16" spans="2:10" s="9" customFormat="1" ht="16.5" customHeight="1" thickBot="1">
      <c r="B16" s="1972"/>
      <c r="C16" s="2146"/>
      <c r="D16" s="2146"/>
      <c r="E16" s="2146"/>
      <c r="F16" s="2146"/>
      <c r="G16" s="2146"/>
      <c r="H16" s="2146"/>
      <c r="I16" s="2514"/>
      <c r="J16" s="29"/>
    </row>
    <row r="17" spans="2:10" s="9" customFormat="1" ht="16.5" customHeight="1" thickBot="1">
      <c r="B17" s="2491" t="s">
        <v>463</v>
      </c>
      <c r="C17" s="1056" t="s">
        <v>467</v>
      </c>
      <c r="D17" s="1056" t="s">
        <v>469</v>
      </c>
      <c r="E17" s="2440" t="s">
        <v>1167</v>
      </c>
      <c r="F17" s="2511"/>
      <c r="G17" s="1056" t="s">
        <v>471</v>
      </c>
      <c r="H17" s="2492" t="s">
        <v>473</v>
      </c>
      <c r="I17" s="2493"/>
      <c r="J17" s="24"/>
    </row>
    <row r="18" spans="2:10" s="9" customFormat="1" ht="16.5" customHeight="1">
      <c r="B18" s="1945"/>
      <c r="C18" s="1057" t="s">
        <v>468</v>
      </c>
      <c r="D18" s="1057" t="s">
        <v>470</v>
      </c>
      <c r="E18" s="2512"/>
      <c r="F18" s="2513"/>
      <c r="G18" s="1057" t="s">
        <v>472</v>
      </c>
      <c r="H18" s="1057" t="s">
        <v>474</v>
      </c>
      <c r="I18" s="1058" t="s">
        <v>475</v>
      </c>
      <c r="J18" s="24"/>
    </row>
    <row r="19" spans="2:10" s="9" customFormat="1" ht="33" customHeight="1" thickBot="1">
      <c r="B19" s="1946"/>
      <c r="C19" s="587" t="s">
        <v>1028</v>
      </c>
      <c r="D19" s="587" t="s">
        <v>1029</v>
      </c>
      <c r="E19" s="1357" t="s">
        <v>1168</v>
      </c>
      <c r="F19" s="1357" t="s">
        <v>1169</v>
      </c>
      <c r="G19" s="587" t="s">
        <v>1031</v>
      </c>
      <c r="H19" s="587" t="s">
        <v>1032</v>
      </c>
      <c r="I19" s="588" t="s">
        <v>110</v>
      </c>
      <c r="J19" s="24"/>
    </row>
    <row r="20" spans="2:10" s="9" customFormat="1" ht="16.5" customHeight="1">
      <c r="B20" s="589">
        <v>1</v>
      </c>
      <c r="C20" s="1064"/>
      <c r="D20" s="1065"/>
      <c r="E20" s="1065"/>
      <c r="F20" s="1065"/>
      <c r="G20" s="1065"/>
      <c r="H20" s="1065"/>
      <c r="I20" s="1066"/>
      <c r="J20" s="24"/>
    </row>
    <row r="21" spans="2:10" s="9" customFormat="1" ht="16.5" customHeight="1">
      <c r="B21" s="589">
        <v>2</v>
      </c>
      <c r="C21" s="689"/>
      <c r="D21" s="717"/>
      <c r="E21" s="1355"/>
      <c r="F21" s="717"/>
      <c r="G21" s="717"/>
      <c r="H21" s="717"/>
      <c r="I21" s="695"/>
      <c r="J21" s="24"/>
    </row>
    <row r="22" spans="2:10" s="9" customFormat="1" ht="16.5" customHeight="1">
      <c r="B22" s="589">
        <v>3</v>
      </c>
      <c r="C22" s="689"/>
      <c r="D22" s="717"/>
      <c r="E22" s="1355"/>
      <c r="F22" s="717"/>
      <c r="G22" s="717"/>
      <c r="H22" s="717"/>
      <c r="I22" s="695"/>
      <c r="J22" s="24"/>
    </row>
    <row r="23" spans="2:10" s="9" customFormat="1" ht="16.5" customHeight="1">
      <c r="B23" s="589">
        <v>4</v>
      </c>
      <c r="C23" s="689"/>
      <c r="D23" s="717"/>
      <c r="E23" s="1355"/>
      <c r="F23" s="717"/>
      <c r="G23" s="717"/>
      <c r="H23" s="717"/>
      <c r="I23" s="695"/>
      <c r="J23" s="24"/>
    </row>
    <row r="24" spans="2:10" s="9" customFormat="1" ht="16.5" customHeight="1">
      <c r="B24" s="589">
        <v>5</v>
      </c>
      <c r="C24" s="689"/>
      <c r="D24" s="717"/>
      <c r="E24" s="1355"/>
      <c r="F24" s="717"/>
      <c r="G24" s="715"/>
      <c r="H24" s="715"/>
      <c r="I24" s="693"/>
      <c r="J24" s="24"/>
    </row>
    <row r="25" spans="2:10" s="9" customFormat="1" ht="16.5" customHeight="1">
      <c r="B25" s="589">
        <v>6</v>
      </c>
      <c r="C25" s="689"/>
      <c r="D25" s="717"/>
      <c r="E25" s="1355"/>
      <c r="F25" s="717"/>
      <c r="G25" s="717"/>
      <c r="H25" s="717"/>
      <c r="I25" s="695"/>
      <c r="J25" s="24"/>
    </row>
    <row r="26" spans="2:10" s="9" customFormat="1" ht="16.5" customHeight="1">
      <c r="B26" s="589">
        <v>7</v>
      </c>
      <c r="C26" s="689"/>
      <c r="D26" s="717"/>
      <c r="E26" s="1355"/>
      <c r="F26" s="717"/>
      <c r="G26" s="715"/>
      <c r="H26" s="715"/>
      <c r="I26" s="693"/>
      <c r="J26" s="24"/>
    </row>
    <row r="27" spans="2:10" s="9" customFormat="1" ht="16.5" customHeight="1">
      <c r="B27" s="589">
        <v>8</v>
      </c>
      <c r="C27" s="689"/>
      <c r="D27" s="717"/>
      <c r="E27" s="1355"/>
      <c r="F27" s="717"/>
      <c r="G27" s="717"/>
      <c r="H27" s="717"/>
      <c r="I27" s="695"/>
      <c r="J27" s="24"/>
    </row>
    <row r="28" spans="2:10" s="9" customFormat="1" ht="16.5" customHeight="1">
      <c r="B28" s="589">
        <v>9</v>
      </c>
      <c r="C28" s="689"/>
      <c r="D28" s="717"/>
      <c r="E28" s="1355"/>
      <c r="F28" s="717"/>
      <c r="G28" s="1067"/>
      <c r="H28" s="1067"/>
      <c r="I28" s="1068"/>
      <c r="J28" s="24"/>
    </row>
    <row r="29" spans="2:10" s="9" customFormat="1" ht="16.5" customHeight="1">
      <c r="B29" s="589">
        <v>10</v>
      </c>
      <c r="C29" s="689"/>
      <c r="D29" s="717"/>
      <c r="E29" s="1355"/>
      <c r="F29" s="717"/>
      <c r="G29" s="717"/>
      <c r="H29" s="717"/>
      <c r="I29" s="695"/>
      <c r="J29" s="24"/>
    </row>
    <row r="30" spans="2:10" s="9" customFormat="1" ht="16.5" customHeight="1">
      <c r="B30" s="589">
        <v>11</v>
      </c>
      <c r="C30" s="689"/>
      <c r="D30" s="717"/>
      <c r="E30" s="1355"/>
      <c r="F30" s="717"/>
      <c r="G30" s="715"/>
      <c r="H30" s="715"/>
      <c r="I30" s="693"/>
      <c r="J30" s="24"/>
    </row>
    <row r="31" spans="2:10" s="9" customFormat="1" ht="16.5" customHeight="1">
      <c r="B31" s="589">
        <v>12</v>
      </c>
      <c r="C31" s="655"/>
      <c r="D31" s="715"/>
      <c r="E31" s="715"/>
      <c r="F31" s="715"/>
      <c r="G31" s="715"/>
      <c r="H31" s="715"/>
      <c r="I31" s="693"/>
      <c r="J31" s="24"/>
    </row>
    <row r="32" spans="2:10" s="9" customFormat="1" ht="16.5" customHeight="1">
      <c r="B32" s="589">
        <v>13</v>
      </c>
      <c r="C32" s="689"/>
      <c r="D32" s="717"/>
      <c r="E32" s="1355"/>
      <c r="F32" s="717"/>
      <c r="G32" s="715"/>
      <c r="H32" s="715"/>
      <c r="I32" s="693"/>
      <c r="J32" s="24"/>
    </row>
    <row r="33" spans="2:10" s="9" customFormat="1" ht="16.5" customHeight="1">
      <c r="B33" s="589">
        <v>14</v>
      </c>
      <c r="C33" s="655"/>
      <c r="D33" s="715"/>
      <c r="E33" s="715"/>
      <c r="F33" s="715"/>
      <c r="G33" s="715"/>
      <c r="H33" s="715"/>
      <c r="I33" s="693"/>
      <c r="J33" s="24"/>
    </row>
    <row r="34" spans="2:10" s="9" customFormat="1" ht="16.5" customHeight="1">
      <c r="B34" s="589">
        <v>15</v>
      </c>
      <c r="C34" s="654"/>
      <c r="D34" s="1069"/>
      <c r="E34" s="1069"/>
      <c r="F34" s="1069"/>
      <c r="G34" s="715"/>
      <c r="H34" s="715"/>
      <c r="I34" s="693"/>
      <c r="J34" s="24"/>
    </row>
    <row r="35" spans="2:10" s="9" customFormat="1" ht="16.5" customHeight="1">
      <c r="B35" s="589">
        <v>16</v>
      </c>
      <c r="C35" s="654"/>
      <c r="D35" s="1069"/>
      <c r="E35" s="1069"/>
      <c r="F35" s="1069"/>
      <c r="G35" s="717"/>
      <c r="H35" s="717"/>
      <c r="I35" s="695"/>
      <c r="J35" s="24"/>
    </row>
    <row r="36" spans="2:10" s="9" customFormat="1" ht="16.5" customHeight="1">
      <c r="B36" s="589">
        <v>17</v>
      </c>
      <c r="C36" s="655"/>
      <c r="D36" s="715"/>
      <c r="E36" s="715"/>
      <c r="F36" s="715"/>
      <c r="G36" s="715"/>
      <c r="H36" s="715"/>
      <c r="I36" s="693"/>
      <c r="J36" s="24"/>
    </row>
    <row r="37" spans="2:10" s="9" customFormat="1" ht="16.5" customHeight="1">
      <c r="B37" s="589">
        <v>18</v>
      </c>
      <c r="C37" s="655"/>
      <c r="D37" s="715"/>
      <c r="E37" s="715"/>
      <c r="F37" s="715"/>
      <c r="G37" s="715"/>
      <c r="H37" s="715"/>
      <c r="I37" s="693"/>
      <c r="J37" s="24"/>
    </row>
    <row r="38" spans="2:10" s="9" customFormat="1" ht="16.5" customHeight="1">
      <c r="B38" s="589">
        <v>19</v>
      </c>
      <c r="C38" s="655"/>
      <c r="D38" s="715"/>
      <c r="E38" s="715"/>
      <c r="F38" s="715"/>
      <c r="G38" s="715"/>
      <c r="H38" s="715"/>
      <c r="I38" s="693"/>
      <c r="J38" s="24"/>
    </row>
    <row r="39" spans="2:10" s="9" customFormat="1" ht="16.5" customHeight="1" thickBot="1">
      <c r="B39" s="586">
        <v>20</v>
      </c>
      <c r="C39" s="1070"/>
      <c r="D39" s="1071"/>
      <c r="E39" s="1071"/>
      <c r="F39" s="1071"/>
      <c r="G39" s="1071"/>
      <c r="H39" s="1071"/>
      <c r="I39" s="1072"/>
      <c r="J39" s="24"/>
    </row>
    <row r="40" spans="2:10" s="9" customFormat="1" ht="16.5" customHeight="1">
      <c r="B40" s="1059"/>
      <c r="C40" s="1060"/>
      <c r="D40" s="1028"/>
      <c r="E40" s="1028"/>
      <c r="F40" s="1028"/>
      <c r="G40" s="1028"/>
      <c r="H40" s="1028"/>
      <c r="I40" s="1061"/>
      <c r="J40" s="24"/>
    </row>
    <row r="41" spans="2:10" s="9" customFormat="1" ht="16.5" customHeight="1">
      <c r="B41" s="1042"/>
      <c r="C41" s="675"/>
      <c r="D41" s="676"/>
      <c r="E41" s="676"/>
      <c r="F41" s="676"/>
      <c r="G41" s="676"/>
      <c r="H41" s="676"/>
      <c r="I41" s="677"/>
      <c r="J41" s="24"/>
    </row>
    <row r="42" spans="2:10" s="9" customFormat="1" ht="16.5" customHeight="1">
      <c r="B42" s="1042"/>
      <c r="C42" s="1062"/>
      <c r="D42" s="1029"/>
      <c r="E42" s="1029"/>
      <c r="F42" s="1029"/>
      <c r="G42" s="1029"/>
      <c r="H42" s="1029"/>
      <c r="I42" s="1063"/>
      <c r="J42" s="85"/>
    </row>
    <row r="43" spans="2:10" s="9" customFormat="1" ht="16.5" customHeight="1">
      <c r="B43" s="1042"/>
      <c r="C43" s="1062"/>
      <c r="D43" s="1029"/>
      <c r="E43" s="1029"/>
      <c r="F43" s="1029"/>
      <c r="G43" s="1029"/>
      <c r="H43" s="1029"/>
      <c r="I43" s="1063"/>
      <c r="J43" s="85"/>
    </row>
    <row r="44" spans="2:10" s="9" customFormat="1" ht="16.5" customHeight="1">
      <c r="B44" s="1042"/>
      <c r="C44" s="1062"/>
      <c r="D44" s="1029"/>
      <c r="E44" s="1029"/>
      <c r="F44" s="1029"/>
      <c r="G44" s="1029"/>
      <c r="H44" s="1029"/>
      <c r="I44" s="1063"/>
      <c r="J44" s="85"/>
    </row>
    <row r="45" spans="2:10" s="9" customFormat="1" ht="16.5" customHeight="1">
      <c r="B45" s="1042"/>
      <c r="C45" s="1062"/>
      <c r="D45" s="1029"/>
      <c r="E45" s="1029"/>
      <c r="F45" s="1029"/>
      <c r="G45" s="1029"/>
      <c r="H45" s="1029"/>
      <c r="I45" s="1063"/>
      <c r="J45" s="85"/>
    </row>
    <row r="46" spans="2:10" s="9" customFormat="1" ht="16.5" customHeight="1">
      <c r="B46" s="1042"/>
      <c r="C46" s="675"/>
      <c r="D46" s="676"/>
      <c r="E46" s="676"/>
      <c r="F46" s="676"/>
      <c r="G46" s="676"/>
      <c r="H46" s="676"/>
      <c r="I46" s="677"/>
    </row>
    <row r="47" spans="2:10" s="9" customFormat="1" ht="16.5" customHeight="1">
      <c r="B47" s="1042"/>
      <c r="C47" s="675"/>
      <c r="D47" s="676"/>
      <c r="E47" s="676"/>
      <c r="F47" s="676"/>
      <c r="G47" s="676"/>
      <c r="H47" s="676"/>
      <c r="I47" s="677"/>
    </row>
    <row r="48" spans="2:10" s="9" customFormat="1" ht="16.5" customHeight="1">
      <c r="B48" s="1042"/>
      <c r="C48" s="675"/>
      <c r="D48" s="676"/>
      <c r="E48" s="676"/>
      <c r="F48" s="676"/>
      <c r="G48" s="676"/>
      <c r="H48" s="676"/>
      <c r="I48" s="677"/>
    </row>
    <row r="49" spans="2:9" s="9" customFormat="1" ht="16.5" customHeight="1">
      <c r="B49" s="1042"/>
      <c r="C49" s="675"/>
      <c r="D49" s="676"/>
      <c r="E49" s="676"/>
      <c r="F49" s="676"/>
      <c r="G49" s="676"/>
      <c r="H49" s="676"/>
      <c r="I49" s="677"/>
    </row>
    <row r="50" spans="2:9" s="9" customFormat="1" ht="16.5" customHeight="1">
      <c r="B50" s="1042"/>
      <c r="C50" s="675"/>
      <c r="D50" s="676"/>
      <c r="E50" s="676"/>
      <c r="F50" s="676"/>
      <c r="G50" s="676"/>
      <c r="H50" s="676"/>
      <c r="I50" s="677"/>
    </row>
    <row r="51" spans="2:9" s="9" customFormat="1" ht="16.5" customHeight="1">
      <c r="B51" s="1042"/>
      <c r="C51" s="675"/>
      <c r="D51" s="676"/>
      <c r="E51" s="676"/>
      <c r="F51" s="676"/>
      <c r="G51" s="676"/>
      <c r="H51" s="676"/>
      <c r="I51" s="677"/>
    </row>
    <row r="52" spans="2:9" s="9" customFormat="1" ht="16.5" customHeight="1">
      <c r="B52" s="1042"/>
      <c r="C52" s="675"/>
      <c r="D52" s="676"/>
      <c r="E52" s="676"/>
      <c r="F52" s="676"/>
      <c r="G52" s="676"/>
      <c r="H52" s="676"/>
      <c r="I52" s="677"/>
    </row>
    <row r="53" spans="2:9" s="9" customFormat="1" ht="16.5" customHeight="1">
      <c r="B53" s="1042"/>
      <c r="C53" s="675"/>
      <c r="D53" s="676"/>
      <c r="E53" s="676"/>
      <c r="F53" s="676"/>
      <c r="G53" s="676"/>
      <c r="H53" s="676"/>
      <c r="I53" s="677"/>
    </row>
    <row r="54" spans="2:9" s="9" customFormat="1" ht="16.5" customHeight="1">
      <c r="B54" s="1042"/>
      <c r="C54" s="675"/>
      <c r="D54" s="676"/>
      <c r="E54" s="676"/>
      <c r="F54" s="676"/>
      <c r="G54" s="676"/>
      <c r="H54" s="676"/>
      <c r="I54" s="677"/>
    </row>
    <row r="55" spans="2:9" s="9" customFormat="1" ht="16.5" customHeight="1">
      <c r="B55" s="1042"/>
      <c r="C55" s="675"/>
      <c r="D55" s="676"/>
      <c r="E55" s="676"/>
      <c r="F55" s="676"/>
      <c r="G55" s="676"/>
      <c r="H55" s="676"/>
      <c r="I55" s="677"/>
    </row>
    <row r="56" spans="2:9" s="9" customFormat="1" ht="16.5" customHeight="1">
      <c r="B56" s="1042"/>
      <c r="C56" s="675"/>
      <c r="D56" s="676"/>
      <c r="E56" s="676"/>
      <c r="F56" s="676"/>
      <c r="G56" s="676"/>
      <c r="H56" s="676"/>
      <c r="I56" s="677"/>
    </row>
    <row r="57" spans="2:9" s="9" customFormat="1" ht="16.5" customHeight="1">
      <c r="B57" s="1042"/>
      <c r="C57" s="675"/>
      <c r="D57" s="676"/>
      <c r="E57" s="676"/>
      <c r="F57" s="676"/>
      <c r="G57" s="676"/>
      <c r="H57" s="676"/>
      <c r="I57" s="677"/>
    </row>
    <row r="58" spans="2:9" s="9" customFormat="1" ht="16.5" customHeight="1">
      <c r="B58" s="1042"/>
      <c r="C58" s="675"/>
      <c r="D58" s="676"/>
      <c r="E58" s="676"/>
      <c r="F58" s="676"/>
      <c r="G58" s="676"/>
      <c r="H58" s="676"/>
      <c r="I58" s="677"/>
    </row>
    <row r="59" spans="2:9" s="9" customFormat="1" ht="16.5" customHeight="1">
      <c r="B59" s="678"/>
      <c r="C59" s="675"/>
      <c r="D59" s="676"/>
      <c r="E59" s="676"/>
      <c r="F59" s="676"/>
      <c r="G59" s="676"/>
      <c r="H59" s="676"/>
      <c r="I59" s="677"/>
    </row>
    <row r="60" spans="2:9" s="9" customFormat="1" ht="16.5" customHeight="1">
      <c r="B60" s="678"/>
      <c r="C60" s="675"/>
      <c r="D60" s="676"/>
      <c r="E60" s="676"/>
      <c r="F60" s="676"/>
      <c r="G60" s="676"/>
      <c r="H60" s="676"/>
      <c r="I60" s="677"/>
    </row>
    <row r="61" spans="2:9" ht="16.5" customHeight="1" thickBot="1">
      <c r="B61" s="700"/>
      <c r="C61" s="759"/>
      <c r="D61" s="760"/>
      <c r="E61" s="760"/>
      <c r="F61" s="760"/>
      <c r="G61" s="760"/>
      <c r="H61" s="760"/>
      <c r="I61" s="761"/>
    </row>
    <row r="62" spans="2:9" ht="16.5" customHeight="1" thickTop="1"/>
  </sheetData>
  <mergeCells count="18">
    <mergeCell ref="C1:F1"/>
    <mergeCell ref="B2:I3"/>
    <mergeCell ref="B4:B6"/>
    <mergeCell ref="B15:I16"/>
    <mergeCell ref="C10:F10"/>
    <mergeCell ref="C11:F11"/>
    <mergeCell ref="C12:F12"/>
    <mergeCell ref="B17:B19"/>
    <mergeCell ref="H17:I17"/>
    <mergeCell ref="C4:F5"/>
    <mergeCell ref="G4:I4"/>
    <mergeCell ref="C6:F6"/>
    <mergeCell ref="C7:F7"/>
    <mergeCell ref="C8:F8"/>
    <mergeCell ref="C13:F13"/>
    <mergeCell ref="C14:F14"/>
    <mergeCell ref="C9:F9"/>
    <mergeCell ref="E17:F18"/>
  </mergeCells>
  <phoneticPr fontId="0" type="noConversion"/>
  <printOptions horizontalCentered="1" verticalCentered="1"/>
  <pageMargins left="0.25" right="0.25" top="0.25" bottom="0.3" header="0" footer="0.25"/>
  <pageSetup scale="6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B1:I54"/>
  <sheetViews>
    <sheetView topLeftCell="A28" workbookViewId="0">
      <selection activeCell="L55" sqref="L55"/>
    </sheetView>
  </sheetViews>
  <sheetFormatPr defaultColWidth="9.6640625" defaultRowHeight="16.5" customHeight="1"/>
  <cols>
    <col min="1" max="1" width="4.21875" style="2" customWidth="1"/>
    <col min="2" max="2" width="10.5546875" style="2" customWidth="1"/>
    <col min="3" max="3" width="33.109375" style="2" customWidth="1"/>
    <col min="4" max="4" width="17.5546875" style="2" customWidth="1"/>
    <col min="5" max="5" width="11.33203125" style="63" customWidth="1"/>
    <col min="6" max="6" width="11.21875" style="63" customWidth="1"/>
    <col min="7" max="7" width="17.21875" style="63" bestFit="1" customWidth="1"/>
    <col min="8" max="8" width="14" style="63" bestFit="1"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E1" s="1722"/>
      <c r="F1" s="178"/>
      <c r="G1" s="178" t="s">
        <v>958</v>
      </c>
      <c r="H1" s="520">
        <f>+'E-2'!$F$1</f>
        <v>43100</v>
      </c>
    </row>
    <row r="2" spans="2:9" ht="16.5" customHeight="1" thickTop="1">
      <c r="B2" s="2055" t="s">
        <v>485</v>
      </c>
      <c r="C2" s="2056"/>
      <c r="D2" s="2056"/>
      <c r="E2" s="2056"/>
      <c r="F2" s="2056"/>
      <c r="G2" s="2056"/>
      <c r="H2" s="2057"/>
      <c r="I2" s="28"/>
    </row>
    <row r="3" spans="2:9" ht="16.5" customHeight="1" thickBot="1">
      <c r="B3" s="2264"/>
      <c r="C3" s="2265"/>
      <c r="D3" s="2265"/>
      <c r="E3" s="2265"/>
      <c r="F3" s="2265"/>
      <c r="G3" s="2265"/>
      <c r="H3" s="2266"/>
      <c r="I3" s="28"/>
    </row>
    <row r="4" spans="2:9" s="9" customFormat="1" ht="32.25" customHeight="1" thickTop="1">
      <c r="B4" s="1944" t="s">
        <v>959</v>
      </c>
      <c r="C4" s="619" t="s">
        <v>487</v>
      </c>
      <c r="D4" s="619" t="s">
        <v>488</v>
      </c>
      <c r="E4" s="619" t="s">
        <v>490</v>
      </c>
      <c r="F4" s="619" t="s">
        <v>491</v>
      </c>
      <c r="G4" s="1359" t="s">
        <v>1170</v>
      </c>
      <c r="H4" s="980" t="s">
        <v>492</v>
      </c>
      <c r="I4" s="24"/>
    </row>
    <row r="5" spans="2:9" s="9" customFormat="1" ht="16.5" customHeight="1" thickBot="1">
      <c r="B5" s="1946"/>
      <c r="C5" s="1073" t="s">
        <v>1028</v>
      </c>
      <c r="D5" s="1073" t="s">
        <v>489</v>
      </c>
      <c r="E5" s="1073" t="s">
        <v>1029</v>
      </c>
      <c r="F5" s="1073" t="s">
        <v>1030</v>
      </c>
      <c r="G5" s="1073" t="s">
        <v>1031</v>
      </c>
      <c r="H5" s="1074" t="s">
        <v>1032</v>
      </c>
      <c r="I5" s="24"/>
    </row>
    <row r="6" spans="2:9" s="9" customFormat="1" ht="18.75" customHeight="1">
      <c r="B6" s="581">
        <v>1</v>
      </c>
      <c r="C6" s="656" t="s">
        <v>494</v>
      </c>
      <c r="D6" s="1085"/>
      <c r="E6" s="1075"/>
      <c r="F6" s="1075"/>
      <c r="G6" s="713"/>
      <c r="H6" s="714"/>
      <c r="I6" s="24"/>
    </row>
    <row r="7" spans="2:9" s="9" customFormat="1" ht="18.75" customHeight="1">
      <c r="B7" s="589">
        <v>2</v>
      </c>
      <c r="C7" s="978"/>
      <c r="D7" s="978"/>
      <c r="E7" s="997"/>
      <c r="F7" s="997"/>
      <c r="G7" s="715"/>
      <c r="H7" s="693"/>
      <c r="I7" s="24"/>
    </row>
    <row r="8" spans="2:9" s="9" customFormat="1" ht="18.75" customHeight="1">
      <c r="B8" s="589">
        <v>3</v>
      </c>
      <c r="C8" s="978"/>
      <c r="D8" s="655"/>
      <c r="E8" s="997"/>
      <c r="F8" s="997"/>
      <c r="G8" s="715"/>
      <c r="H8" s="693"/>
      <c r="I8" s="24"/>
    </row>
    <row r="9" spans="2:9" s="9" customFormat="1" ht="18.75" customHeight="1">
      <c r="B9" s="589">
        <v>4</v>
      </c>
      <c r="C9" s="978"/>
      <c r="D9" s="655"/>
      <c r="E9" s="997"/>
      <c r="F9" s="997"/>
      <c r="G9" s="715"/>
      <c r="H9" s="693"/>
      <c r="I9" s="24"/>
    </row>
    <row r="10" spans="2:9" s="9" customFormat="1" ht="18.75" customHeight="1">
      <c r="B10" s="589">
        <v>5</v>
      </c>
      <c r="C10" s="979"/>
      <c r="D10" s="689"/>
      <c r="E10" s="996"/>
      <c r="F10" s="996"/>
      <c r="G10" s="717"/>
      <c r="H10" s="695"/>
      <c r="I10" s="24"/>
    </row>
    <row r="11" spans="2:9" s="9" customFormat="1" ht="18.75" customHeight="1">
      <c r="B11" s="589">
        <v>6</v>
      </c>
      <c r="C11" s="1076" t="s">
        <v>495</v>
      </c>
      <c r="D11" s="689"/>
      <c r="E11" s="717"/>
      <c r="F11" s="717"/>
      <c r="G11" s="717"/>
      <c r="H11" s="695"/>
      <c r="I11" s="24"/>
    </row>
    <row r="12" spans="2:9" s="9" customFormat="1" ht="18.75" customHeight="1">
      <c r="B12" s="589">
        <v>7</v>
      </c>
      <c r="C12" s="1461" t="s">
        <v>1274</v>
      </c>
      <c r="D12" s="689" t="s">
        <v>489</v>
      </c>
      <c r="E12" s="1086" t="s">
        <v>1275</v>
      </c>
      <c r="F12" s="1086" t="s">
        <v>1276</v>
      </c>
      <c r="G12" s="1488">
        <v>289000</v>
      </c>
      <c r="H12" s="1087" t="s">
        <v>1277</v>
      </c>
      <c r="I12" s="24"/>
    </row>
    <row r="13" spans="2:9" s="9" customFormat="1" ht="18.75" customHeight="1">
      <c r="B13" s="589">
        <v>8</v>
      </c>
      <c r="C13" s="1460" t="s">
        <v>1274</v>
      </c>
      <c r="D13" s="655" t="s">
        <v>489</v>
      </c>
      <c r="E13" s="715" t="s">
        <v>1278</v>
      </c>
      <c r="F13" s="715" t="s">
        <v>1276</v>
      </c>
      <c r="G13" s="1489">
        <v>181000</v>
      </c>
      <c r="H13" s="693" t="s">
        <v>1277</v>
      </c>
      <c r="I13" s="24"/>
    </row>
    <row r="14" spans="2:9" s="9" customFormat="1" ht="18.75" customHeight="1">
      <c r="B14" s="589">
        <v>9</v>
      </c>
      <c r="C14" s="1460"/>
      <c r="D14" s="655"/>
      <c r="E14" s="715"/>
      <c r="F14" s="715"/>
      <c r="G14" s="715"/>
      <c r="H14" s="693"/>
      <c r="I14" s="24"/>
    </row>
    <row r="15" spans="2:9" s="9" customFormat="1" ht="18.75" customHeight="1">
      <c r="B15" s="589">
        <v>10</v>
      </c>
      <c r="C15" s="979"/>
      <c r="D15" s="689"/>
      <c r="E15" s="689"/>
      <c r="F15" s="689"/>
      <c r="G15" s="689"/>
      <c r="H15" s="1088"/>
      <c r="I15" s="29"/>
    </row>
    <row r="16" spans="2:9" s="9" customFormat="1" ht="18.75" customHeight="1">
      <c r="B16" s="589">
        <v>11</v>
      </c>
      <c r="C16" s="979"/>
      <c r="D16" s="689"/>
      <c r="E16" s="717"/>
      <c r="F16" s="717"/>
      <c r="G16" s="717"/>
      <c r="H16" s="695"/>
      <c r="I16" s="24"/>
    </row>
    <row r="17" spans="2:9" s="9" customFormat="1" ht="18.75" customHeight="1">
      <c r="B17" s="589">
        <v>12</v>
      </c>
      <c r="C17" s="1076" t="s">
        <v>496</v>
      </c>
      <c r="D17" s="689"/>
      <c r="E17" s="717"/>
      <c r="F17" s="717"/>
      <c r="G17" s="717"/>
      <c r="H17" s="695"/>
      <c r="I17" s="24"/>
    </row>
    <row r="18" spans="2:9" s="9" customFormat="1" ht="18.75" customHeight="1">
      <c r="B18" s="589">
        <v>13</v>
      </c>
      <c r="C18" s="979"/>
      <c r="D18" s="689"/>
      <c r="E18" s="717"/>
      <c r="F18" s="717"/>
      <c r="G18" s="717"/>
      <c r="H18" s="695"/>
      <c r="I18" s="24"/>
    </row>
    <row r="19" spans="2:9" s="9" customFormat="1" ht="18.75" customHeight="1">
      <c r="B19" s="589">
        <v>14</v>
      </c>
      <c r="C19" s="979"/>
      <c r="D19" s="689"/>
      <c r="E19" s="717"/>
      <c r="F19" s="717"/>
      <c r="G19" s="717"/>
      <c r="H19" s="695"/>
      <c r="I19" s="24"/>
    </row>
    <row r="20" spans="2:9" s="9" customFormat="1" ht="18.75" customHeight="1">
      <c r="B20" s="589">
        <v>15</v>
      </c>
      <c r="C20" s="979"/>
      <c r="D20" s="689"/>
      <c r="E20" s="717"/>
      <c r="F20" s="717"/>
      <c r="G20" s="717"/>
      <c r="H20" s="695"/>
      <c r="I20" s="24"/>
    </row>
    <row r="21" spans="2:9" s="9" customFormat="1" ht="18.75" customHeight="1">
      <c r="B21" s="589">
        <v>16</v>
      </c>
      <c r="C21" s="979"/>
      <c r="D21" s="689"/>
      <c r="E21" s="717"/>
      <c r="F21" s="717"/>
      <c r="G21" s="717"/>
      <c r="H21" s="695"/>
      <c r="I21" s="24"/>
    </row>
    <row r="22" spans="2:9" s="9" customFormat="1" ht="18.75" customHeight="1">
      <c r="B22" s="589">
        <v>17</v>
      </c>
      <c r="C22" s="979"/>
      <c r="D22" s="689"/>
      <c r="E22" s="717"/>
      <c r="F22" s="717"/>
      <c r="G22" s="717"/>
      <c r="H22" s="695"/>
      <c r="I22" s="24"/>
    </row>
    <row r="23" spans="2:9" s="9" customFormat="1" ht="18.75" customHeight="1">
      <c r="B23" s="589">
        <v>18</v>
      </c>
      <c r="C23" s="1076" t="s">
        <v>1171</v>
      </c>
      <c r="D23" s="689"/>
      <c r="E23" s="715"/>
      <c r="F23" s="715"/>
      <c r="G23" s="715"/>
      <c r="H23" s="693"/>
      <c r="I23" s="24"/>
    </row>
    <row r="24" spans="2:9" s="9" customFormat="1" ht="18.75" customHeight="1">
      <c r="B24" s="589">
        <v>19</v>
      </c>
      <c r="C24" s="979"/>
      <c r="D24" s="689"/>
      <c r="E24" s="717"/>
      <c r="F24" s="717"/>
      <c r="G24" s="717"/>
      <c r="H24" s="695"/>
      <c r="I24" s="24"/>
    </row>
    <row r="25" spans="2:9" s="9" customFormat="1" ht="18.75" customHeight="1">
      <c r="B25" s="589">
        <v>20</v>
      </c>
      <c r="C25" s="979"/>
      <c r="D25" s="689"/>
      <c r="E25" s="715"/>
      <c r="F25" s="715"/>
      <c r="G25" s="715"/>
      <c r="H25" s="693"/>
      <c r="I25" s="24"/>
    </row>
    <row r="26" spans="2:9" s="9" customFormat="1" ht="18.75" customHeight="1">
      <c r="B26" s="589">
        <v>21</v>
      </c>
      <c r="C26" s="979"/>
      <c r="D26" s="689"/>
      <c r="E26" s="717"/>
      <c r="F26" s="717"/>
      <c r="G26" s="717"/>
      <c r="H26" s="695"/>
      <c r="I26" s="24"/>
    </row>
    <row r="27" spans="2:9" s="9" customFormat="1" ht="18.75" customHeight="1">
      <c r="B27" s="589">
        <v>22</v>
      </c>
      <c r="C27" s="979"/>
      <c r="D27" s="689"/>
      <c r="E27" s="1067"/>
      <c r="F27" s="1067"/>
      <c r="G27" s="1067"/>
      <c r="H27" s="1068"/>
      <c r="I27" s="24"/>
    </row>
    <row r="28" spans="2:9" s="9" customFormat="1" ht="18.75" customHeight="1" thickBot="1">
      <c r="B28" s="586">
        <v>23</v>
      </c>
      <c r="C28" s="1092"/>
      <c r="D28" s="1091"/>
      <c r="E28" s="1089"/>
      <c r="F28" s="1089"/>
      <c r="G28" s="1089"/>
      <c r="H28" s="1090"/>
      <c r="I28" s="24"/>
    </row>
    <row r="29" spans="2:9" s="9" customFormat="1" ht="16.5" customHeight="1">
      <c r="B29" s="1077" t="s">
        <v>486</v>
      </c>
      <c r="C29" s="578"/>
      <c r="D29" s="579"/>
      <c r="E29" s="668"/>
      <c r="F29" s="668"/>
      <c r="G29" s="668"/>
      <c r="H29" s="762"/>
      <c r="I29" s="24"/>
    </row>
    <row r="30" spans="2:9" s="9" customFormat="1" ht="16.5" customHeight="1" thickBot="1">
      <c r="B30" s="1077" t="s">
        <v>493</v>
      </c>
      <c r="C30" s="668"/>
      <c r="D30" s="917"/>
      <c r="E30" s="668"/>
      <c r="F30" s="668"/>
      <c r="G30" s="668"/>
      <c r="H30" s="762"/>
      <c r="I30" s="24"/>
    </row>
    <row r="31" spans="2:9" s="9" customFormat="1" ht="16.5" customHeight="1">
      <c r="B31" s="2518" t="s">
        <v>497</v>
      </c>
      <c r="C31" s="2519"/>
      <c r="D31" s="2519"/>
      <c r="E31" s="2519"/>
      <c r="F31" s="2519"/>
      <c r="G31" s="2519"/>
      <c r="H31" s="2520"/>
      <c r="I31" s="24"/>
    </row>
    <row r="32" spans="2:9" s="9" customFormat="1" ht="16.5" customHeight="1">
      <c r="B32" s="2515" t="s">
        <v>498</v>
      </c>
      <c r="C32" s="2521"/>
      <c r="D32" s="2521"/>
      <c r="E32" s="2521"/>
      <c r="F32" s="2521"/>
      <c r="G32" s="2521"/>
      <c r="H32" s="2522"/>
      <c r="I32" s="24"/>
    </row>
    <row r="33" spans="2:9" s="9" customFormat="1" ht="16.5" customHeight="1" thickBot="1">
      <c r="B33" s="2515" t="s">
        <v>424</v>
      </c>
      <c r="C33" s="2516"/>
      <c r="D33" s="2516"/>
      <c r="E33" s="2516"/>
      <c r="F33" s="2516"/>
      <c r="G33" s="2516"/>
      <c r="H33" s="2517"/>
      <c r="I33" s="24"/>
    </row>
    <row r="34" spans="2:9" s="9" customFormat="1" ht="16.5" customHeight="1">
      <c r="B34" s="2491" t="s">
        <v>959</v>
      </c>
      <c r="C34" s="1078" t="s">
        <v>1172</v>
      </c>
      <c r="D34" s="1078" t="s">
        <v>501</v>
      </c>
      <c r="E34" s="1079" t="s">
        <v>488</v>
      </c>
      <c r="F34" s="1079" t="s">
        <v>503</v>
      </c>
      <c r="G34" s="1079" t="s">
        <v>505</v>
      </c>
      <c r="H34" s="1080" t="s">
        <v>507</v>
      </c>
      <c r="I34" s="24"/>
    </row>
    <row r="35" spans="2:9" s="9" customFormat="1" ht="16.5" customHeight="1">
      <c r="B35" s="1945"/>
      <c r="C35" s="1031" t="s">
        <v>500</v>
      </c>
      <c r="D35" s="1081" t="s">
        <v>502</v>
      </c>
      <c r="E35" s="592" t="s">
        <v>489</v>
      </c>
      <c r="F35" s="592" t="s">
        <v>504</v>
      </c>
      <c r="G35" s="592" t="s">
        <v>506</v>
      </c>
      <c r="H35" s="593" t="s">
        <v>508</v>
      </c>
      <c r="I35" s="24"/>
    </row>
    <row r="36" spans="2:9" s="9" customFormat="1" ht="16.5" customHeight="1" thickBot="1">
      <c r="B36" s="1946"/>
      <c r="C36" s="616" t="s">
        <v>1028</v>
      </c>
      <c r="D36" s="616" t="s">
        <v>1029</v>
      </c>
      <c r="E36" s="616" t="s">
        <v>1030</v>
      </c>
      <c r="F36" s="616" t="s">
        <v>1031</v>
      </c>
      <c r="G36" s="616" t="s">
        <v>1032</v>
      </c>
      <c r="H36" s="637" t="s">
        <v>110</v>
      </c>
      <c r="I36" s="24"/>
    </row>
    <row r="37" spans="2:9" s="9" customFormat="1" ht="18.75" customHeight="1">
      <c r="B37" s="1082">
        <v>1</v>
      </c>
      <c r="C37" s="713" t="s">
        <v>1279</v>
      </c>
      <c r="D37" s="1085" t="s">
        <v>1280</v>
      </c>
      <c r="E37" s="713" t="s">
        <v>489</v>
      </c>
      <c r="F37" s="1490">
        <v>305000</v>
      </c>
      <c r="G37" s="713">
        <v>6</v>
      </c>
      <c r="H37" s="714" t="s">
        <v>1281</v>
      </c>
      <c r="I37" s="24"/>
    </row>
    <row r="38" spans="2:9" s="9" customFormat="1" ht="18.75" customHeight="1">
      <c r="B38" s="1083">
        <v>2</v>
      </c>
      <c r="C38" s="715"/>
      <c r="D38" s="655"/>
      <c r="E38" s="715"/>
      <c r="F38" s="715"/>
      <c r="G38" s="715"/>
      <c r="H38" s="693"/>
      <c r="I38" s="24"/>
    </row>
    <row r="39" spans="2:9" s="9" customFormat="1" ht="18.75" customHeight="1">
      <c r="B39" s="1083">
        <v>3</v>
      </c>
      <c r="C39" s="715"/>
      <c r="D39" s="655"/>
      <c r="E39" s="715"/>
      <c r="F39" s="715"/>
      <c r="G39" s="715"/>
      <c r="H39" s="693"/>
      <c r="I39" s="24"/>
    </row>
    <row r="40" spans="2:9" s="9" customFormat="1" ht="18.75" customHeight="1">
      <c r="B40" s="1083">
        <v>4</v>
      </c>
      <c r="C40" s="715"/>
      <c r="D40" s="655"/>
      <c r="E40" s="715"/>
      <c r="F40" s="715"/>
      <c r="G40" s="715"/>
      <c r="H40" s="693"/>
      <c r="I40" s="24"/>
    </row>
    <row r="41" spans="2:9" s="9" customFormat="1" ht="18.75" customHeight="1">
      <c r="B41" s="1083">
        <v>5</v>
      </c>
      <c r="C41" s="715"/>
      <c r="D41" s="655"/>
      <c r="E41" s="715"/>
      <c r="F41" s="715"/>
      <c r="G41" s="715"/>
      <c r="H41" s="693"/>
      <c r="I41" s="24"/>
    </row>
    <row r="42" spans="2:9" s="9" customFormat="1" ht="18.75" customHeight="1">
      <c r="B42" s="1083">
        <v>6</v>
      </c>
      <c r="C42" s="717"/>
      <c r="D42" s="689"/>
      <c r="E42" s="717"/>
      <c r="F42" s="717"/>
      <c r="G42" s="717"/>
      <c r="H42" s="695"/>
      <c r="I42" s="24"/>
    </row>
    <row r="43" spans="2:9" s="9" customFormat="1" ht="18.75" customHeight="1">
      <c r="B43" s="1083">
        <v>7</v>
      </c>
      <c r="C43" s="717"/>
      <c r="D43" s="689"/>
      <c r="E43" s="717"/>
      <c r="F43" s="717"/>
      <c r="G43" s="717"/>
      <c r="H43" s="695"/>
      <c r="I43" s="24"/>
    </row>
    <row r="44" spans="2:9" s="9" customFormat="1" ht="18.75" customHeight="1">
      <c r="B44" s="1083">
        <v>8</v>
      </c>
      <c r="C44" s="715"/>
      <c r="D44" s="655"/>
      <c r="E44" s="715"/>
      <c r="F44" s="715"/>
      <c r="G44" s="715"/>
      <c r="H44" s="693"/>
      <c r="I44" s="85"/>
    </row>
    <row r="45" spans="2:9" s="9" customFormat="1" ht="18.75" customHeight="1">
      <c r="B45" s="1083">
        <v>9</v>
      </c>
      <c r="C45" s="715"/>
      <c r="D45" s="655"/>
      <c r="E45" s="715"/>
      <c r="F45" s="715"/>
      <c r="G45" s="715"/>
      <c r="H45" s="693"/>
    </row>
    <row r="46" spans="2:9" s="9" customFormat="1" ht="18.75" customHeight="1">
      <c r="B46" s="1083">
        <v>10</v>
      </c>
      <c r="C46" s="715"/>
      <c r="D46" s="655"/>
      <c r="E46" s="715"/>
      <c r="F46" s="715"/>
      <c r="G46" s="715"/>
      <c r="H46" s="693"/>
    </row>
    <row r="47" spans="2:9" s="9" customFormat="1" ht="18.75" customHeight="1">
      <c r="B47" s="1083">
        <v>11</v>
      </c>
      <c r="C47" s="715"/>
      <c r="D47" s="655"/>
      <c r="E47" s="715"/>
      <c r="F47" s="715"/>
      <c r="G47" s="715"/>
      <c r="H47" s="693"/>
    </row>
    <row r="48" spans="2:9" s="9" customFormat="1" ht="18.75" customHeight="1">
      <c r="B48" s="1083">
        <v>12</v>
      </c>
      <c r="C48" s="715"/>
      <c r="D48" s="655"/>
      <c r="E48" s="715"/>
      <c r="F48" s="715"/>
      <c r="G48" s="715"/>
      <c r="H48" s="693"/>
    </row>
    <row r="49" spans="2:8" s="9" customFormat="1" ht="18.75" customHeight="1">
      <c r="B49" s="1083">
        <v>13</v>
      </c>
      <c r="C49" s="715"/>
      <c r="D49" s="655"/>
      <c r="E49" s="715"/>
      <c r="F49" s="715"/>
      <c r="G49" s="715"/>
      <c r="H49" s="693"/>
    </row>
    <row r="50" spans="2:8" s="9" customFormat="1" ht="18.75" customHeight="1">
      <c r="B50" s="1083">
        <v>14</v>
      </c>
      <c r="C50" s="715"/>
      <c r="D50" s="655"/>
      <c r="E50" s="715"/>
      <c r="F50" s="715"/>
      <c r="G50" s="715"/>
      <c r="H50" s="693"/>
    </row>
    <row r="51" spans="2:8" s="9" customFormat="1" ht="18.75" customHeight="1">
      <c r="B51" s="1083">
        <v>15</v>
      </c>
      <c r="C51" s="715"/>
      <c r="D51" s="655"/>
      <c r="E51" s="715"/>
      <c r="F51" s="715"/>
      <c r="G51" s="715"/>
      <c r="H51" s="693"/>
    </row>
    <row r="52" spans="2:8" s="9" customFormat="1" ht="18.75" customHeight="1">
      <c r="B52" s="1083">
        <v>16</v>
      </c>
      <c r="C52" s="715"/>
      <c r="D52" s="655"/>
      <c r="E52" s="715"/>
      <c r="F52" s="715"/>
      <c r="G52" s="715"/>
      <c r="H52" s="693"/>
    </row>
    <row r="53" spans="2:8" s="9" customFormat="1" ht="18.75" customHeight="1" thickBot="1">
      <c r="B53" s="1084">
        <v>17</v>
      </c>
      <c r="C53" s="1093"/>
      <c r="D53" s="1094"/>
      <c r="E53" s="1093"/>
      <c r="F53" s="1093"/>
      <c r="G53" s="1093"/>
      <c r="H53" s="1095"/>
    </row>
    <row r="54" spans="2:8" ht="16.5" customHeight="1" thickTop="1"/>
  </sheetData>
  <mergeCells count="7">
    <mergeCell ref="C1:E1"/>
    <mergeCell ref="B33:H33"/>
    <mergeCell ref="B34:B36"/>
    <mergeCell ref="B2:H3"/>
    <mergeCell ref="B4:B5"/>
    <mergeCell ref="B31:H31"/>
    <mergeCell ref="B32:H32"/>
  </mergeCells>
  <phoneticPr fontId="0" type="noConversion"/>
  <printOptions horizontalCentered="1" verticalCentered="1"/>
  <pageMargins left="0.25" right="0.25" top="0.25" bottom="0.3" header="0" footer="0.25"/>
  <pageSetup scale="70"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B1:L57"/>
  <sheetViews>
    <sheetView topLeftCell="A19" workbookViewId="0">
      <selection activeCell="N20" sqref="N20"/>
    </sheetView>
  </sheetViews>
  <sheetFormatPr defaultColWidth="9.6640625" defaultRowHeight="16.5" customHeight="1"/>
  <cols>
    <col min="1" max="1" width="4.21875" style="2" customWidth="1"/>
    <col min="2" max="2" width="9.6640625" style="2" customWidth="1"/>
    <col min="3" max="3" width="24.88671875" style="2" customWidth="1"/>
    <col min="4" max="4" width="6.44140625" style="2" bestFit="1" customWidth="1"/>
    <col min="5" max="5" width="6.5546875" style="2" customWidth="1"/>
    <col min="6" max="6" width="6.21875" style="2" customWidth="1"/>
    <col min="7" max="7" width="7.88671875" style="2" customWidth="1"/>
    <col min="8" max="8" width="7.44140625" style="63" customWidth="1"/>
    <col min="9" max="9" width="10.77734375" style="63" customWidth="1"/>
    <col min="10" max="10" width="12.109375" style="63" customWidth="1"/>
    <col min="11" max="11" width="19.6640625" style="63" customWidth="1"/>
    <col min="12" max="12" width="2.5546875" style="2" customWidth="1"/>
    <col min="13" max="16384" width="9.6640625" style="2"/>
  </cols>
  <sheetData>
    <row r="1" spans="2:12" s="9" customFormat="1" ht="16.5" customHeight="1" thickBot="1">
      <c r="B1" s="9" t="s">
        <v>957</v>
      </c>
      <c r="C1" s="1722" t="str">
        <f>+'E-2'!C1:D1</f>
        <v>Insert Utility Name on E-2 and it will be placed throughout report</v>
      </c>
      <c r="D1" s="1722"/>
      <c r="E1" s="1722"/>
      <c r="F1" s="1722"/>
      <c r="G1" s="1722"/>
      <c r="H1" s="178"/>
      <c r="I1" s="178" t="s">
        <v>958</v>
      </c>
      <c r="J1" s="178"/>
      <c r="K1" s="477">
        <f>+'E-2'!$F$1</f>
        <v>43100</v>
      </c>
    </row>
    <row r="2" spans="2:12" ht="16.5" customHeight="1" thickTop="1">
      <c r="B2" s="1850" t="s">
        <v>509</v>
      </c>
      <c r="C2" s="1651"/>
      <c r="D2" s="1651"/>
      <c r="E2" s="1651"/>
      <c r="F2" s="1651"/>
      <c r="G2" s="1651"/>
      <c r="H2" s="1651"/>
      <c r="I2" s="1651"/>
      <c r="J2" s="1651"/>
      <c r="K2" s="1652"/>
      <c r="L2" s="28"/>
    </row>
    <row r="3" spans="2:12" ht="16.5" customHeight="1">
      <c r="B3" s="1996"/>
      <c r="C3" s="1997"/>
      <c r="D3" s="1997"/>
      <c r="E3" s="1997"/>
      <c r="F3" s="1997"/>
      <c r="G3" s="1997"/>
      <c r="H3" s="1997"/>
      <c r="I3" s="1997"/>
      <c r="J3" s="1997"/>
      <c r="K3" s="1998"/>
      <c r="L3" s="28"/>
    </row>
    <row r="4" spans="2:12" ht="16.5" customHeight="1" thickBot="1">
      <c r="B4" s="1886" t="s">
        <v>510</v>
      </c>
      <c r="C4" s="1887"/>
      <c r="D4" s="1887"/>
      <c r="E4" s="1887"/>
      <c r="F4" s="1887"/>
      <c r="G4" s="1887"/>
      <c r="H4" s="1887"/>
      <c r="I4" s="1887"/>
      <c r="J4" s="1887"/>
      <c r="K4" s="1888"/>
      <c r="L4" s="28"/>
    </row>
    <row r="5" spans="2:12" s="9" customFormat="1" ht="40.5" customHeight="1" thickTop="1">
      <c r="B5" s="1867" t="s">
        <v>959</v>
      </c>
      <c r="C5" s="2051" t="s">
        <v>511</v>
      </c>
      <c r="D5" s="2542" t="s">
        <v>512</v>
      </c>
      <c r="E5" s="2542" t="s">
        <v>513</v>
      </c>
      <c r="F5" s="2542" t="s">
        <v>514</v>
      </c>
      <c r="G5" s="2542" t="s">
        <v>515</v>
      </c>
      <c r="H5" s="2542" t="s">
        <v>516</v>
      </c>
      <c r="I5" s="2542" t="s">
        <v>517</v>
      </c>
      <c r="J5" s="2542" t="s">
        <v>518</v>
      </c>
      <c r="K5" s="1869" t="s">
        <v>425</v>
      </c>
      <c r="L5" s="24"/>
    </row>
    <row r="6" spans="2:12" s="9" customFormat="1" ht="40.5" customHeight="1">
      <c r="B6" s="1875"/>
      <c r="C6" s="2541"/>
      <c r="D6" s="2543"/>
      <c r="E6" s="2543"/>
      <c r="F6" s="2543"/>
      <c r="G6" s="2543"/>
      <c r="H6" s="2543"/>
      <c r="I6" s="2543"/>
      <c r="J6" s="2543"/>
      <c r="K6" s="2545"/>
      <c r="L6" s="24"/>
    </row>
    <row r="7" spans="2:12" s="9" customFormat="1" ht="40.5" customHeight="1" thickBot="1">
      <c r="B7" s="1868"/>
      <c r="C7" s="2499"/>
      <c r="D7" s="2544"/>
      <c r="E7" s="2544"/>
      <c r="F7" s="2544"/>
      <c r="G7" s="2544"/>
      <c r="H7" s="2544"/>
      <c r="I7" s="2544"/>
      <c r="J7" s="2544"/>
      <c r="K7" s="1870"/>
      <c r="L7" s="24"/>
    </row>
    <row r="8" spans="2:12" s="9" customFormat="1" ht="16.5" customHeight="1">
      <c r="B8" s="249">
        <v>1</v>
      </c>
      <c r="C8" s="1525" t="s">
        <v>1308</v>
      </c>
      <c r="D8" s="478" t="s">
        <v>1309</v>
      </c>
      <c r="E8" s="478"/>
      <c r="F8" s="478"/>
      <c r="G8" s="478"/>
      <c r="H8" s="728"/>
      <c r="I8" s="728" t="s">
        <v>1309</v>
      </c>
      <c r="J8" s="728"/>
      <c r="K8" s="729" t="s">
        <v>1310</v>
      </c>
      <c r="L8" s="24"/>
    </row>
    <row r="9" spans="2:12" s="9" customFormat="1" ht="16.5" customHeight="1">
      <c r="B9" s="86">
        <v>2</v>
      </c>
      <c r="C9" s="445"/>
      <c r="D9" s="163"/>
      <c r="E9" s="163"/>
      <c r="F9" s="163"/>
      <c r="G9" s="163"/>
      <c r="H9" s="480"/>
      <c r="I9" s="480"/>
      <c r="J9" s="480"/>
      <c r="K9" s="730"/>
      <c r="L9" s="24"/>
    </row>
    <row r="10" spans="2:12" s="9" customFormat="1" ht="16.5" customHeight="1">
      <c r="B10" s="86">
        <v>3</v>
      </c>
      <c r="C10" s="445"/>
      <c r="D10" s="161"/>
      <c r="E10" s="161"/>
      <c r="F10" s="161"/>
      <c r="G10" s="161"/>
      <c r="H10" s="480"/>
      <c r="I10" s="480"/>
      <c r="J10" s="480"/>
      <c r="K10" s="730"/>
      <c r="L10" s="24"/>
    </row>
    <row r="11" spans="2:12" s="9" customFormat="1" ht="16.5" customHeight="1">
      <c r="B11" s="86">
        <v>4</v>
      </c>
      <c r="C11" s="445"/>
      <c r="D11" s="161"/>
      <c r="E11" s="161"/>
      <c r="F11" s="161"/>
      <c r="G11" s="161"/>
      <c r="H11" s="480"/>
      <c r="I11" s="480"/>
      <c r="J11" s="480"/>
      <c r="K11" s="730"/>
      <c r="L11" s="24"/>
    </row>
    <row r="12" spans="2:12" s="9" customFormat="1" ht="16.5" customHeight="1">
      <c r="B12" s="86">
        <v>5</v>
      </c>
      <c r="C12" s="562"/>
      <c r="D12" s="488"/>
      <c r="E12" s="488"/>
      <c r="F12" s="488"/>
      <c r="G12" s="488"/>
      <c r="H12" s="486"/>
      <c r="I12" s="486"/>
      <c r="J12" s="486"/>
      <c r="K12" s="505"/>
      <c r="L12" s="24"/>
    </row>
    <row r="13" spans="2:12" s="9" customFormat="1" ht="16.5" customHeight="1">
      <c r="B13" s="86">
        <v>6</v>
      </c>
      <c r="C13" s="562"/>
      <c r="D13" s="488"/>
      <c r="E13" s="488"/>
      <c r="F13" s="488"/>
      <c r="G13" s="488"/>
      <c r="H13" s="486"/>
      <c r="I13" s="486"/>
      <c r="J13" s="486"/>
      <c r="K13" s="505"/>
      <c r="L13" s="24"/>
    </row>
    <row r="14" spans="2:12" s="9" customFormat="1" ht="16.5" customHeight="1">
      <c r="B14" s="86">
        <v>7</v>
      </c>
      <c r="C14" s="562"/>
      <c r="D14" s="488"/>
      <c r="E14" s="488"/>
      <c r="F14" s="488"/>
      <c r="G14" s="488"/>
      <c r="H14" s="482"/>
      <c r="I14" s="482"/>
      <c r="J14" s="482"/>
      <c r="K14" s="495"/>
      <c r="L14" s="24"/>
    </row>
    <row r="15" spans="2:12" s="9" customFormat="1" ht="16.5" customHeight="1">
      <c r="B15" s="86">
        <v>8</v>
      </c>
      <c r="C15" s="445"/>
      <c r="D15" s="161"/>
      <c r="E15" s="161"/>
      <c r="F15" s="161"/>
      <c r="G15" s="161"/>
      <c r="H15" s="480"/>
      <c r="I15" s="480"/>
      <c r="J15" s="480"/>
      <c r="K15" s="730"/>
      <c r="L15" s="24"/>
    </row>
    <row r="16" spans="2:12" s="9" customFormat="1" ht="16.5" customHeight="1">
      <c r="B16" s="86">
        <v>9</v>
      </c>
      <c r="C16" s="445"/>
      <c r="D16" s="161"/>
      <c r="E16" s="161"/>
      <c r="F16" s="161"/>
      <c r="G16" s="161"/>
      <c r="H16" s="480"/>
      <c r="I16" s="480"/>
      <c r="J16" s="480"/>
      <c r="K16" s="730"/>
      <c r="L16" s="24"/>
    </row>
    <row r="17" spans="2:12" s="9" customFormat="1" ht="16.5" customHeight="1">
      <c r="B17" s="86">
        <v>10</v>
      </c>
      <c r="C17" s="562"/>
      <c r="D17" s="488"/>
      <c r="E17" s="488"/>
      <c r="F17" s="488"/>
      <c r="G17" s="488"/>
      <c r="H17" s="488"/>
      <c r="I17" s="488"/>
      <c r="J17" s="488"/>
      <c r="K17" s="494"/>
      <c r="L17" s="29"/>
    </row>
    <row r="18" spans="2:12" s="9" customFormat="1" ht="16.5" customHeight="1">
      <c r="B18" s="86">
        <v>11</v>
      </c>
      <c r="C18" s="562"/>
      <c r="D18" s="488"/>
      <c r="E18" s="488"/>
      <c r="F18" s="488"/>
      <c r="G18" s="488"/>
      <c r="H18" s="486"/>
      <c r="I18" s="486"/>
      <c r="J18" s="486"/>
      <c r="K18" s="505"/>
      <c r="L18" s="24"/>
    </row>
    <row r="19" spans="2:12" s="9" customFormat="1" ht="16.5" customHeight="1">
      <c r="B19" s="86">
        <v>12</v>
      </c>
      <c r="C19" s="562"/>
      <c r="D19" s="488"/>
      <c r="E19" s="488"/>
      <c r="F19" s="488"/>
      <c r="G19" s="488"/>
      <c r="H19" s="486"/>
      <c r="I19" s="486"/>
      <c r="J19" s="486"/>
      <c r="K19" s="505"/>
      <c r="L19" s="24"/>
    </row>
    <row r="20" spans="2:12" s="9" customFormat="1" ht="16.5" customHeight="1" thickBot="1">
      <c r="B20" s="125"/>
      <c r="C20" s="1096"/>
      <c r="D20" s="1097"/>
      <c r="E20" s="1097"/>
      <c r="F20" s="1097"/>
      <c r="G20" s="1097"/>
      <c r="H20" s="1098"/>
      <c r="I20" s="1098"/>
      <c r="J20" s="1098"/>
      <c r="K20" s="1099"/>
      <c r="L20" s="24"/>
    </row>
    <row r="21" spans="2:12" s="9" customFormat="1" ht="16.5" customHeight="1">
      <c r="B21" s="2301" t="s">
        <v>519</v>
      </c>
      <c r="C21" s="1723"/>
      <c r="D21" s="1723"/>
      <c r="E21" s="1723"/>
      <c r="F21" s="1723"/>
      <c r="G21" s="1723"/>
      <c r="H21" s="1723"/>
      <c r="I21" s="1723"/>
      <c r="J21" s="1723"/>
      <c r="K21" s="1724"/>
      <c r="L21" s="24"/>
    </row>
    <row r="22" spans="2:12" s="9" customFormat="1" ht="16.5" customHeight="1" thickBot="1">
      <c r="B22" s="2533" t="s">
        <v>520</v>
      </c>
      <c r="C22" s="2500"/>
      <c r="D22" s="2500"/>
      <c r="E22" s="2500"/>
      <c r="F22" s="2500"/>
      <c r="G22" s="2500"/>
      <c r="H22" s="2500"/>
      <c r="I22" s="2500"/>
      <c r="J22" s="2500"/>
      <c r="K22" s="2534"/>
      <c r="L22" s="24"/>
    </row>
    <row r="23" spans="2:12" s="9" customFormat="1" ht="13.5" thickTop="1">
      <c r="B23" s="1867" t="s">
        <v>959</v>
      </c>
      <c r="C23" s="431" t="s">
        <v>521</v>
      </c>
      <c r="D23" s="432" t="s">
        <v>491</v>
      </c>
      <c r="E23" s="2535" t="s">
        <v>526</v>
      </c>
      <c r="F23" s="2535"/>
      <c r="G23" s="2535" t="s">
        <v>527</v>
      </c>
      <c r="H23" s="2535"/>
      <c r="I23" s="370" t="s">
        <v>528</v>
      </c>
      <c r="J23" s="370" t="s">
        <v>530</v>
      </c>
      <c r="K23" s="369" t="s">
        <v>524</v>
      </c>
      <c r="L23" s="24"/>
    </row>
    <row r="24" spans="2:12" s="9" customFormat="1" ht="18" customHeight="1">
      <c r="B24" s="1875"/>
      <c r="C24" s="175" t="s">
        <v>522</v>
      </c>
      <c r="D24" s="176" t="s">
        <v>523</v>
      </c>
      <c r="E24" s="2536"/>
      <c r="F24" s="2536"/>
      <c r="G24" s="2536"/>
      <c r="H24" s="2536"/>
      <c r="I24" s="371" t="s">
        <v>529</v>
      </c>
      <c r="J24" s="371" t="s">
        <v>531</v>
      </c>
      <c r="K24" s="206" t="s">
        <v>525</v>
      </c>
      <c r="L24" s="24"/>
    </row>
    <row r="25" spans="2:12" s="9" customFormat="1" ht="15.75" customHeight="1" thickBot="1">
      <c r="B25" s="1868"/>
      <c r="C25" s="254" t="s">
        <v>1028</v>
      </c>
      <c r="D25" s="254" t="s">
        <v>1029</v>
      </c>
      <c r="E25" s="2537" t="s">
        <v>1030</v>
      </c>
      <c r="F25" s="2538"/>
      <c r="G25" s="2537" t="s">
        <v>1031</v>
      </c>
      <c r="H25" s="2538"/>
      <c r="I25" s="173" t="s">
        <v>1032</v>
      </c>
      <c r="J25" s="337" t="s">
        <v>110</v>
      </c>
      <c r="K25" s="208" t="s">
        <v>128</v>
      </c>
      <c r="L25" s="24"/>
    </row>
    <row r="26" spans="2:12" s="9" customFormat="1" ht="16.5" customHeight="1" thickBot="1">
      <c r="B26" s="249">
        <v>1</v>
      </c>
      <c r="C26" s="433" t="s">
        <v>532</v>
      </c>
      <c r="D26" s="1106"/>
      <c r="E26" s="2531"/>
      <c r="F26" s="2532"/>
      <c r="G26" s="2531"/>
      <c r="H26" s="2532"/>
      <c r="I26" s="1248"/>
      <c r="J26" s="1248"/>
      <c r="K26" s="1249"/>
      <c r="L26" s="24"/>
    </row>
    <row r="27" spans="2:12" s="9" customFormat="1" ht="16.5" customHeight="1">
      <c r="B27" s="1502">
        <v>1</v>
      </c>
      <c r="C27" s="433" t="s">
        <v>532</v>
      </c>
      <c r="D27" s="1106"/>
      <c r="E27" s="2531"/>
      <c r="F27" s="2532"/>
      <c r="G27" s="2531"/>
      <c r="H27" s="2532"/>
      <c r="I27" s="1248"/>
      <c r="J27" s="1248"/>
      <c r="K27" s="1249"/>
      <c r="L27" s="24"/>
    </row>
    <row r="28" spans="2:12" s="9" customFormat="1" ht="16.5" customHeight="1">
      <c r="B28" s="1498">
        <v>2</v>
      </c>
      <c r="C28" s="1100" t="s">
        <v>1282</v>
      </c>
      <c r="D28" s="1101">
        <v>8</v>
      </c>
      <c r="E28" s="2523">
        <v>510</v>
      </c>
      <c r="F28" s="2524"/>
      <c r="G28" s="2523"/>
      <c r="H28" s="2524"/>
      <c r="I28" s="1250"/>
      <c r="J28" s="1250"/>
      <c r="K28" s="1251"/>
      <c r="L28" s="24"/>
    </row>
    <row r="29" spans="2:12" s="9" customFormat="1" ht="16.5" customHeight="1">
      <c r="B29" s="1498">
        <v>3</v>
      </c>
      <c r="C29" s="1100"/>
      <c r="D29" s="1101"/>
      <c r="E29" s="2523"/>
      <c r="F29" s="2524"/>
      <c r="G29" s="2523"/>
      <c r="H29" s="2524"/>
      <c r="I29" s="1252"/>
      <c r="J29" s="1252"/>
      <c r="K29" s="1253"/>
      <c r="L29" s="24"/>
    </row>
    <row r="30" spans="2:12" s="9" customFormat="1" ht="16.5" customHeight="1">
      <c r="B30" s="1498">
        <v>4</v>
      </c>
      <c r="C30" s="1100"/>
      <c r="D30" s="1101"/>
      <c r="E30" s="2523"/>
      <c r="F30" s="2524"/>
      <c r="G30" s="2523"/>
      <c r="H30" s="2524"/>
      <c r="I30" s="1254"/>
      <c r="J30" s="1254"/>
      <c r="K30" s="1255"/>
      <c r="L30" s="24"/>
    </row>
    <row r="31" spans="2:12" s="9" customFormat="1" ht="16.5" customHeight="1">
      <c r="B31" s="1498">
        <v>5</v>
      </c>
      <c r="C31" s="1100"/>
      <c r="D31" s="1101"/>
      <c r="E31" s="2523"/>
      <c r="F31" s="2524"/>
      <c r="G31" s="2523"/>
      <c r="H31" s="2524"/>
      <c r="I31" s="1252"/>
      <c r="J31" s="1252"/>
      <c r="K31" s="1253"/>
      <c r="L31" s="24"/>
    </row>
    <row r="32" spans="2:12" s="9" customFormat="1" ht="16.5" customHeight="1">
      <c r="B32" s="1498">
        <v>6</v>
      </c>
      <c r="C32" s="1100"/>
      <c r="D32" s="1101"/>
      <c r="E32" s="2523"/>
      <c r="F32" s="2524"/>
      <c r="G32" s="2523"/>
      <c r="H32" s="2524"/>
      <c r="I32" s="1250"/>
      <c r="J32" s="1250"/>
      <c r="K32" s="1251"/>
      <c r="L32" s="24"/>
    </row>
    <row r="33" spans="2:12" s="9" customFormat="1" ht="16.5" customHeight="1">
      <c r="B33" s="1498">
        <v>7</v>
      </c>
      <c r="C33" s="1102"/>
      <c r="D33" s="1103"/>
      <c r="E33" s="2523"/>
      <c r="F33" s="2524"/>
      <c r="G33" s="2523"/>
      <c r="H33" s="2524"/>
      <c r="I33" s="1250"/>
      <c r="J33" s="1250"/>
      <c r="K33" s="1251"/>
      <c r="L33" s="24"/>
    </row>
    <row r="34" spans="2:12" s="9" customFormat="1" ht="16.5" customHeight="1">
      <c r="B34" s="1498">
        <v>8</v>
      </c>
      <c r="C34" s="1104"/>
      <c r="D34" s="1105"/>
      <c r="E34" s="2525"/>
      <c r="F34" s="2526"/>
      <c r="G34" s="2525"/>
      <c r="H34" s="2526"/>
      <c r="I34" s="1256"/>
      <c r="J34" s="1256"/>
      <c r="K34" s="1257"/>
      <c r="L34" s="24"/>
    </row>
    <row r="35" spans="2:12" s="9" customFormat="1" ht="16.5" customHeight="1">
      <c r="B35" s="1498">
        <v>9</v>
      </c>
      <c r="C35" s="434" t="s">
        <v>533</v>
      </c>
      <c r="D35" s="1107"/>
      <c r="E35" s="2527">
        <f>SUM(E27:F34)</f>
        <v>510</v>
      </c>
      <c r="F35" s="2528"/>
      <c r="G35" s="2527">
        <f>SUM(G27:H34)</f>
        <v>0</v>
      </c>
      <c r="H35" s="2528"/>
      <c r="I35" s="539">
        <f>SUM(I27:J34)</f>
        <v>0</v>
      </c>
      <c r="J35" s="539">
        <f>SUM(J27:K34)</f>
        <v>0</v>
      </c>
      <c r="K35" s="1441">
        <f>SUM(K27:L34)</f>
        <v>0</v>
      </c>
      <c r="L35" s="24"/>
    </row>
    <row r="36" spans="2:12" s="9" customFormat="1" ht="16.5" customHeight="1">
      <c r="B36" s="1498">
        <v>10</v>
      </c>
      <c r="C36" s="435" t="s">
        <v>534</v>
      </c>
      <c r="D36" s="1109"/>
      <c r="E36" s="2529"/>
      <c r="F36" s="2530"/>
      <c r="G36" s="2529"/>
      <c r="H36" s="2530"/>
      <c r="I36" s="1258"/>
      <c r="J36" s="1258"/>
      <c r="K36" s="1259"/>
      <c r="L36" s="24"/>
    </row>
    <row r="37" spans="2:12" s="9" customFormat="1" ht="16.5" customHeight="1">
      <c r="B37" s="1498">
        <v>11</v>
      </c>
      <c r="C37" s="1111" t="s">
        <v>1283</v>
      </c>
      <c r="D37" s="1110">
        <v>8</v>
      </c>
      <c r="E37" s="2523">
        <v>4185</v>
      </c>
      <c r="F37" s="2524"/>
      <c r="G37" s="2523"/>
      <c r="H37" s="2524"/>
      <c r="I37" s="1252"/>
      <c r="J37" s="1252"/>
      <c r="K37" s="1253">
        <v>4185</v>
      </c>
      <c r="L37" s="24"/>
    </row>
    <row r="38" spans="2:12" s="9" customFormat="1" ht="16.5" customHeight="1">
      <c r="B38" s="1498">
        <v>12</v>
      </c>
      <c r="C38" s="1102" t="s">
        <v>1284</v>
      </c>
      <c r="D38" s="1103">
        <v>0.75</v>
      </c>
      <c r="E38" s="2523">
        <v>210</v>
      </c>
      <c r="F38" s="2524"/>
      <c r="G38" s="2523"/>
      <c r="H38" s="2524"/>
      <c r="I38" s="1250"/>
      <c r="J38" s="1250"/>
      <c r="K38" s="1251">
        <v>210</v>
      </c>
      <c r="L38" s="24"/>
    </row>
    <row r="39" spans="2:12" s="9" customFormat="1" ht="16.5" customHeight="1">
      <c r="B39" s="1498">
        <v>13</v>
      </c>
      <c r="C39" s="1102" t="s">
        <v>1282</v>
      </c>
      <c r="D39" s="1103">
        <v>6</v>
      </c>
      <c r="E39" s="2523">
        <v>5421</v>
      </c>
      <c r="F39" s="2524"/>
      <c r="G39" s="2523"/>
      <c r="H39" s="2524"/>
      <c r="I39" s="1250"/>
      <c r="J39" s="1250"/>
      <c r="K39" s="1251">
        <v>5421</v>
      </c>
      <c r="L39" s="24"/>
    </row>
    <row r="40" spans="2:12" s="9" customFormat="1" ht="16.5" customHeight="1">
      <c r="B40" s="1498">
        <v>14</v>
      </c>
      <c r="C40" s="1102" t="s">
        <v>1282</v>
      </c>
      <c r="D40" s="1103">
        <v>8</v>
      </c>
      <c r="E40" s="2523">
        <v>13923</v>
      </c>
      <c r="F40" s="2524"/>
      <c r="G40" s="2523"/>
      <c r="H40" s="2524"/>
      <c r="I40" s="1250"/>
      <c r="J40" s="1250"/>
      <c r="K40" s="1251">
        <v>13923</v>
      </c>
      <c r="L40" s="24"/>
    </row>
    <row r="41" spans="2:12" s="9" customFormat="1" ht="16.5" customHeight="1">
      <c r="B41" s="1498">
        <v>15</v>
      </c>
      <c r="C41" s="1102" t="s">
        <v>1282</v>
      </c>
      <c r="D41" s="1103">
        <v>12</v>
      </c>
      <c r="E41" s="2523">
        <v>13954</v>
      </c>
      <c r="F41" s="2524"/>
      <c r="G41" s="2523"/>
      <c r="H41" s="2524"/>
      <c r="I41" s="1250"/>
      <c r="J41" s="1250"/>
      <c r="K41" s="1251">
        <v>13954</v>
      </c>
      <c r="L41" s="24"/>
    </row>
    <row r="42" spans="2:12" s="9" customFormat="1" ht="16.5" customHeight="1">
      <c r="B42" s="1498">
        <v>16</v>
      </c>
      <c r="C42" s="1102" t="s">
        <v>1285</v>
      </c>
      <c r="D42" s="1103">
        <v>2</v>
      </c>
      <c r="E42" s="2523">
        <v>1518</v>
      </c>
      <c r="F42" s="2524"/>
      <c r="G42" s="2523"/>
      <c r="H42" s="2524"/>
      <c r="I42" s="1250"/>
      <c r="J42" s="1250"/>
      <c r="K42" s="1251">
        <v>1518</v>
      </c>
      <c r="L42" s="24"/>
    </row>
    <row r="43" spans="2:12" s="9" customFormat="1" ht="16.5" customHeight="1">
      <c r="B43" s="1498">
        <v>17</v>
      </c>
      <c r="C43" s="1102" t="s">
        <v>1285</v>
      </c>
      <c r="D43" s="1103">
        <v>6</v>
      </c>
      <c r="E43" s="2523">
        <v>1461</v>
      </c>
      <c r="F43" s="2524"/>
      <c r="G43" s="2523"/>
      <c r="H43" s="2524"/>
      <c r="I43" s="1250"/>
      <c r="J43" s="1250"/>
      <c r="K43" s="1251">
        <v>1461</v>
      </c>
      <c r="L43" s="24"/>
    </row>
    <row r="44" spans="2:12" s="9" customFormat="1" ht="16.5" customHeight="1">
      <c r="B44" s="1498">
        <v>18</v>
      </c>
      <c r="C44" s="1102" t="s">
        <v>1285</v>
      </c>
      <c r="D44" s="1103">
        <v>8</v>
      </c>
      <c r="E44" s="2523">
        <v>1676</v>
      </c>
      <c r="F44" s="2524"/>
      <c r="G44" s="2523"/>
      <c r="H44" s="2524"/>
      <c r="I44" s="1250"/>
      <c r="J44" s="1250"/>
      <c r="K44" s="1251">
        <v>1676</v>
      </c>
      <c r="L44" s="24"/>
    </row>
    <row r="45" spans="2:12" s="9" customFormat="1" ht="16.5" customHeight="1">
      <c r="B45" s="1498">
        <v>19</v>
      </c>
      <c r="C45" s="1100" t="s">
        <v>1285</v>
      </c>
      <c r="D45" s="1101">
        <v>12</v>
      </c>
      <c r="E45" s="2523">
        <v>1707</v>
      </c>
      <c r="F45" s="2524"/>
      <c r="G45" s="2523"/>
      <c r="H45" s="2524"/>
      <c r="I45" s="1252"/>
      <c r="J45" s="1252"/>
      <c r="K45" s="1253">
        <v>1707</v>
      </c>
      <c r="L45" s="85"/>
    </row>
    <row r="46" spans="2:12" s="9" customFormat="1" ht="16.5" customHeight="1">
      <c r="B46" s="1498">
        <v>20</v>
      </c>
      <c r="C46" s="1100"/>
      <c r="D46" s="1101"/>
      <c r="E46" s="2523"/>
      <c r="F46" s="2524"/>
      <c r="G46" s="2523"/>
      <c r="H46" s="2524"/>
      <c r="I46" s="1252"/>
      <c r="J46" s="1252"/>
      <c r="K46" s="1253"/>
    </row>
    <row r="47" spans="2:12" s="9" customFormat="1" ht="16.5" customHeight="1">
      <c r="B47" s="1498">
        <v>21</v>
      </c>
      <c r="C47" s="1102"/>
      <c r="D47" s="1103"/>
      <c r="E47" s="2523"/>
      <c r="F47" s="2524"/>
      <c r="G47" s="2523"/>
      <c r="H47" s="2524"/>
      <c r="I47" s="1250"/>
      <c r="J47" s="1250"/>
      <c r="K47" s="1251"/>
    </row>
    <row r="48" spans="2:12" s="9" customFormat="1" ht="16.5" customHeight="1">
      <c r="B48" s="1498">
        <v>22</v>
      </c>
      <c r="C48" s="1102"/>
      <c r="D48" s="1103"/>
      <c r="E48" s="2523"/>
      <c r="F48" s="2524"/>
      <c r="G48" s="2523"/>
      <c r="H48" s="2524"/>
      <c r="I48" s="1250"/>
      <c r="J48" s="1250"/>
      <c r="K48" s="1251"/>
    </row>
    <row r="49" spans="2:11" s="9" customFormat="1" ht="16.5" customHeight="1" thickBot="1">
      <c r="B49" s="1496">
        <v>23</v>
      </c>
      <c r="C49" s="436" t="s">
        <v>535</v>
      </c>
      <c r="D49" s="1108"/>
      <c r="E49" s="2539">
        <f>SUM(E36:F48)</f>
        <v>44055</v>
      </c>
      <c r="F49" s="2540"/>
      <c r="G49" s="2539">
        <f>SUM(G36:H48)</f>
        <v>0</v>
      </c>
      <c r="H49" s="2540"/>
      <c r="I49" s="1112">
        <f>SUM(I36:J48)</f>
        <v>0</v>
      </c>
      <c r="J49" s="1112">
        <f>SUM(J36:K48)</f>
        <v>44055</v>
      </c>
      <c r="K49" s="1113">
        <f>SUM(K36:L48)</f>
        <v>44055</v>
      </c>
    </row>
    <row r="50" spans="2:11" s="9" customFormat="1" ht="17.25" customHeight="1">
      <c r="B50" s="115"/>
      <c r="C50" s="437"/>
      <c r="D50" s="438"/>
      <c r="E50" s="438"/>
      <c r="F50" s="438"/>
      <c r="G50" s="438"/>
      <c r="H50" s="437"/>
      <c r="I50" s="437"/>
      <c r="J50" s="437"/>
      <c r="K50" s="439"/>
    </row>
    <row r="51" spans="2:11" s="9" customFormat="1" ht="16.5" customHeight="1">
      <c r="B51" s="115"/>
      <c r="C51" s="440"/>
      <c r="D51" s="438"/>
      <c r="E51" s="438"/>
      <c r="F51" s="438"/>
      <c r="G51" s="438"/>
      <c r="H51" s="437"/>
      <c r="I51" s="437"/>
      <c r="J51" s="437"/>
      <c r="K51" s="439"/>
    </row>
    <row r="52" spans="2:11" s="9" customFormat="1" ht="16.5" customHeight="1">
      <c r="B52" s="115"/>
      <c r="C52" s="438"/>
      <c r="D52" s="438"/>
      <c r="E52" s="438"/>
      <c r="F52" s="438"/>
      <c r="G52" s="438"/>
      <c r="H52" s="437"/>
      <c r="I52" s="437"/>
      <c r="J52" s="437"/>
      <c r="K52" s="439"/>
    </row>
    <row r="53" spans="2:11" s="9" customFormat="1" ht="16.5" customHeight="1">
      <c r="B53" s="115"/>
      <c r="C53" s="438"/>
      <c r="D53" s="438"/>
      <c r="E53" s="438"/>
      <c r="F53" s="438"/>
      <c r="G53" s="438"/>
      <c r="H53" s="437"/>
      <c r="I53" s="437"/>
      <c r="J53" s="437"/>
      <c r="K53" s="439"/>
    </row>
    <row r="54" spans="2:11" s="9" customFormat="1" ht="16.5" customHeight="1">
      <c r="B54" s="116"/>
      <c r="C54" s="438"/>
      <c r="D54" s="438"/>
      <c r="E54" s="438"/>
      <c r="F54" s="438"/>
      <c r="G54" s="438"/>
      <c r="H54" s="437"/>
      <c r="I54" s="437"/>
      <c r="J54" s="437"/>
      <c r="K54" s="439"/>
    </row>
    <row r="55" spans="2:11" s="9" customFormat="1" ht="16.5" customHeight="1">
      <c r="B55" s="116"/>
      <c r="C55" s="438"/>
      <c r="D55" s="438"/>
      <c r="E55" s="438"/>
      <c r="F55" s="438"/>
      <c r="G55" s="438"/>
      <c r="H55" s="437"/>
      <c r="I55" s="437"/>
      <c r="J55" s="437"/>
      <c r="K55" s="439"/>
    </row>
    <row r="56" spans="2:11" ht="16.5" customHeight="1" thickBot="1">
      <c r="B56" s="61"/>
      <c r="C56" s="441"/>
      <c r="D56" s="441"/>
      <c r="E56" s="441"/>
      <c r="F56" s="441"/>
      <c r="G56" s="441"/>
      <c r="H56" s="442"/>
      <c r="I56" s="442"/>
      <c r="J56" s="442"/>
      <c r="K56" s="443"/>
    </row>
    <row r="57" spans="2:11" ht="16.5" customHeight="1" thickTop="1"/>
  </sheetData>
  <mergeCells count="68">
    <mergeCell ref="E49:F49"/>
    <mergeCell ref="G49:H49"/>
    <mergeCell ref="C1:G1"/>
    <mergeCell ref="B4:K4"/>
    <mergeCell ref="B2:K3"/>
    <mergeCell ref="B5:B7"/>
    <mergeCell ref="C5:C7"/>
    <mergeCell ref="D5:D7"/>
    <mergeCell ref="E5:E7"/>
    <mergeCell ref="F5:F7"/>
    <mergeCell ref="G5:G7"/>
    <mergeCell ref="H5:H7"/>
    <mergeCell ref="E31:F31"/>
    <mergeCell ref="I5:I7"/>
    <mergeCell ref="K5:K7"/>
    <mergeCell ref="J5:J7"/>
    <mergeCell ref="B21:K21"/>
    <mergeCell ref="B22:K22"/>
    <mergeCell ref="B23:B25"/>
    <mergeCell ref="E23:F24"/>
    <mergeCell ref="G23:H24"/>
    <mergeCell ref="E25:F25"/>
    <mergeCell ref="G25:H25"/>
    <mergeCell ref="E26:F26"/>
    <mergeCell ref="E27:F27"/>
    <mergeCell ref="E28:F28"/>
    <mergeCell ref="E29:F29"/>
    <mergeCell ref="E30:F30"/>
    <mergeCell ref="E48:F48"/>
    <mergeCell ref="G26:H26"/>
    <mergeCell ref="G27:H27"/>
    <mergeCell ref="G28:H28"/>
    <mergeCell ref="G29:H29"/>
    <mergeCell ref="G30:H30"/>
    <mergeCell ref="E38:F38"/>
    <mergeCell ref="E39:F39"/>
    <mergeCell ref="E40:F40"/>
    <mergeCell ref="E41:F41"/>
    <mergeCell ref="E42:F42"/>
    <mergeCell ref="E43:F43"/>
    <mergeCell ref="E32:F32"/>
    <mergeCell ref="E33:F33"/>
    <mergeCell ref="E34:F34"/>
    <mergeCell ref="E35:F35"/>
    <mergeCell ref="G36:H36"/>
    <mergeCell ref="E44:F44"/>
    <mergeCell ref="E45:F45"/>
    <mergeCell ref="E46:F46"/>
    <mergeCell ref="E47:F47"/>
    <mergeCell ref="E36:F36"/>
    <mergeCell ref="E37:F37"/>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1:L58"/>
  <sheetViews>
    <sheetView topLeftCell="A4" workbookViewId="0">
      <selection activeCell="C31" sqref="C31:K49"/>
    </sheetView>
  </sheetViews>
  <sheetFormatPr defaultColWidth="9.6640625" defaultRowHeight="20.25" customHeight="1"/>
  <cols>
    <col min="1" max="1" width="4.21875" style="2" customWidth="1"/>
    <col min="2" max="2" width="9.6640625" style="2" customWidth="1"/>
    <col min="3" max="3" width="18.88671875" style="2" customWidth="1"/>
    <col min="4" max="4" width="10.6640625" style="2" bestFit="1" customWidth="1"/>
    <col min="5" max="5" width="12.77734375" style="2" bestFit="1" customWidth="1"/>
    <col min="6" max="6" width="11.88671875" style="2" bestFit="1" customWidth="1"/>
    <col min="7" max="7" width="10.6640625" style="2" bestFit="1" customWidth="1"/>
    <col min="8" max="9" width="10.21875" style="63" customWidth="1"/>
    <col min="10" max="11" width="11.88671875" style="63" bestFit="1" customWidth="1"/>
    <col min="12" max="12" width="2.5546875" style="2" customWidth="1"/>
    <col min="13" max="16384" width="9.6640625" style="2"/>
  </cols>
  <sheetData>
    <row r="1" spans="2:12" s="9" customFormat="1" ht="20.25" customHeight="1" thickBot="1">
      <c r="B1" s="9" t="s">
        <v>957</v>
      </c>
      <c r="C1" s="1722" t="str">
        <f>+'E-2'!C1:D1</f>
        <v>Insert Utility Name on E-2 and it will be placed throughout report</v>
      </c>
      <c r="D1" s="1722"/>
      <c r="E1" s="1722"/>
      <c r="F1" s="1722"/>
      <c r="H1" s="178"/>
      <c r="I1" s="178" t="s">
        <v>958</v>
      </c>
      <c r="J1" s="1786">
        <f>+'E-2'!$F$1</f>
        <v>43100</v>
      </c>
      <c r="K1" s="1841"/>
    </row>
    <row r="2" spans="2:12" ht="20.25" customHeight="1" thickTop="1">
      <c r="B2" s="2055" t="s">
        <v>536</v>
      </c>
      <c r="C2" s="2056"/>
      <c r="D2" s="2056"/>
      <c r="E2" s="2056"/>
      <c r="F2" s="2056"/>
      <c r="G2" s="2056"/>
      <c r="H2" s="2056"/>
      <c r="I2" s="2056"/>
      <c r="J2" s="2056"/>
      <c r="K2" s="2057"/>
      <c r="L2" s="51"/>
    </row>
    <row r="3" spans="2:12" ht="20.25" customHeight="1">
      <c r="B3" s="2515" t="s">
        <v>537</v>
      </c>
      <c r="C3" s="2521"/>
      <c r="D3" s="2521"/>
      <c r="E3" s="2521"/>
      <c r="F3" s="2521"/>
      <c r="G3" s="2521"/>
      <c r="H3" s="2521"/>
      <c r="I3" s="2521"/>
      <c r="J3" s="2521"/>
      <c r="K3" s="2522"/>
      <c r="L3" s="51"/>
    </row>
    <row r="4" spans="2:12" ht="20.25" customHeight="1" thickBot="1">
      <c r="B4" s="2569" t="s">
        <v>538</v>
      </c>
      <c r="C4" s="2570"/>
      <c r="D4" s="2570"/>
      <c r="E4" s="2570"/>
      <c r="F4" s="2570"/>
      <c r="G4" s="2570"/>
      <c r="H4" s="2570"/>
      <c r="I4" s="2570"/>
      <c r="J4" s="2570"/>
      <c r="K4" s="2571"/>
      <c r="L4" s="51"/>
    </row>
    <row r="5" spans="2:12" s="9" customFormat="1" ht="20.25" customHeight="1" thickTop="1" thickBot="1">
      <c r="B5" s="1944" t="s">
        <v>959</v>
      </c>
      <c r="C5" s="1115"/>
      <c r="D5" s="1115" t="s">
        <v>539</v>
      </c>
      <c r="E5" s="1115" t="s">
        <v>542</v>
      </c>
      <c r="F5" s="2564" t="s">
        <v>544</v>
      </c>
      <c r="G5" s="2565"/>
      <c r="H5" s="2565"/>
      <c r="I5" s="2565"/>
      <c r="J5" s="2565"/>
      <c r="K5" s="2566"/>
      <c r="L5" s="29"/>
    </row>
    <row r="6" spans="2:12" s="9" customFormat="1" ht="20.25" customHeight="1" thickBot="1">
      <c r="B6" s="1945"/>
      <c r="C6" s="1116"/>
      <c r="D6" s="1116" t="s">
        <v>540</v>
      </c>
      <c r="E6" s="1116" t="s">
        <v>543</v>
      </c>
      <c r="F6" s="2567" t="s">
        <v>545</v>
      </c>
      <c r="G6" s="2568"/>
      <c r="H6" s="1116" t="s">
        <v>548</v>
      </c>
      <c r="I6" s="1116" t="s">
        <v>550</v>
      </c>
      <c r="J6" s="2567" t="s">
        <v>546</v>
      </c>
      <c r="K6" s="2568"/>
      <c r="L6" s="29"/>
    </row>
    <row r="7" spans="2:12" s="9" customFormat="1" ht="20.25" customHeight="1">
      <c r="B7" s="1945"/>
      <c r="C7" s="1116" t="s">
        <v>499</v>
      </c>
      <c r="D7" s="1116" t="s">
        <v>541</v>
      </c>
      <c r="E7" s="1116" t="s">
        <v>541</v>
      </c>
      <c r="F7" s="1116" t="s">
        <v>547</v>
      </c>
      <c r="G7" s="1116" t="s">
        <v>426</v>
      </c>
      <c r="H7" s="1116" t="s">
        <v>549</v>
      </c>
      <c r="I7" s="1116" t="s">
        <v>549</v>
      </c>
      <c r="J7" s="1116" t="s">
        <v>547</v>
      </c>
      <c r="K7" s="1260" t="s">
        <v>426</v>
      </c>
      <c r="L7" s="29"/>
    </row>
    <row r="8" spans="2:12" s="9" customFormat="1" ht="20.25" customHeight="1" thickBot="1">
      <c r="B8" s="1946"/>
      <c r="C8" s="1053" t="s">
        <v>1028</v>
      </c>
      <c r="D8" s="1053" t="s">
        <v>1029</v>
      </c>
      <c r="E8" s="1053" t="s">
        <v>1030</v>
      </c>
      <c r="F8" s="1053" t="s">
        <v>1031</v>
      </c>
      <c r="G8" s="1053" t="s">
        <v>1032</v>
      </c>
      <c r="H8" s="1053" t="s">
        <v>110</v>
      </c>
      <c r="I8" s="1053" t="s">
        <v>128</v>
      </c>
      <c r="J8" s="1053" t="s">
        <v>131</v>
      </c>
      <c r="K8" s="1036" t="s">
        <v>132</v>
      </c>
      <c r="L8" s="29"/>
    </row>
    <row r="9" spans="2:12" s="9" customFormat="1" ht="20.25" customHeight="1">
      <c r="B9" s="1467">
        <v>1</v>
      </c>
      <c r="C9" s="687" t="s">
        <v>1286</v>
      </c>
      <c r="D9" s="713">
        <v>4</v>
      </c>
      <c r="E9" s="713">
        <v>6</v>
      </c>
      <c r="F9" s="713">
        <v>20</v>
      </c>
      <c r="G9" s="713"/>
      <c r="H9" s="713"/>
      <c r="I9" s="713"/>
      <c r="J9" s="713">
        <v>20</v>
      </c>
      <c r="K9" s="714"/>
      <c r="L9" s="29"/>
    </row>
    <row r="10" spans="2:12" s="9" customFormat="1" ht="20.25" customHeight="1">
      <c r="B10" s="1462">
        <v>2</v>
      </c>
      <c r="C10" s="1500" t="s">
        <v>1286</v>
      </c>
      <c r="D10" s="715">
        <v>5</v>
      </c>
      <c r="E10" s="715">
        <v>6</v>
      </c>
      <c r="F10" s="715">
        <v>40</v>
      </c>
      <c r="G10" s="715"/>
      <c r="H10" s="715"/>
      <c r="I10" s="715"/>
      <c r="J10" s="715">
        <v>40</v>
      </c>
      <c r="K10" s="693"/>
      <c r="L10" s="29"/>
    </row>
    <row r="11" spans="2:12" s="9" customFormat="1" ht="20.25" customHeight="1">
      <c r="B11" s="1462">
        <v>3</v>
      </c>
      <c r="C11" s="1500" t="s">
        <v>1287</v>
      </c>
      <c r="D11" s="715">
        <v>4</v>
      </c>
      <c r="E11" s="715">
        <v>6</v>
      </c>
      <c r="F11" s="715"/>
      <c r="G11" s="715">
        <v>3</v>
      </c>
      <c r="H11" s="715"/>
      <c r="I11" s="715"/>
      <c r="J11" s="715"/>
      <c r="K11" s="693">
        <v>3</v>
      </c>
      <c r="L11" s="29"/>
    </row>
    <row r="12" spans="2:12" s="9" customFormat="1" ht="20.25" customHeight="1">
      <c r="B12" s="1462">
        <v>4</v>
      </c>
      <c r="C12" s="1500" t="s">
        <v>1287</v>
      </c>
      <c r="D12" s="715">
        <v>5</v>
      </c>
      <c r="E12" s="715">
        <v>6</v>
      </c>
      <c r="F12" s="715"/>
      <c r="G12" s="715">
        <v>9</v>
      </c>
      <c r="H12" s="715"/>
      <c r="I12" s="715"/>
      <c r="J12" s="715"/>
      <c r="K12" s="693">
        <v>9</v>
      </c>
      <c r="L12" s="29"/>
    </row>
    <row r="13" spans="2:12" s="9" customFormat="1" ht="20.25" customHeight="1">
      <c r="B13" s="1462">
        <v>5</v>
      </c>
      <c r="C13" s="1501" t="s">
        <v>1288</v>
      </c>
      <c r="D13" s="1505"/>
      <c r="E13" s="1505">
        <v>2</v>
      </c>
      <c r="F13" s="1505"/>
      <c r="G13" s="1505">
        <v>7</v>
      </c>
      <c r="H13" s="1505"/>
      <c r="I13" s="1505"/>
      <c r="J13" s="1505"/>
      <c r="K13" s="695">
        <v>7</v>
      </c>
      <c r="L13" s="29"/>
    </row>
    <row r="14" spans="2:12" s="9" customFormat="1" ht="20.25" customHeight="1">
      <c r="B14" s="1462">
        <v>6</v>
      </c>
      <c r="C14" s="1501"/>
      <c r="D14" s="1505"/>
      <c r="E14" s="1505"/>
      <c r="F14" s="1505"/>
      <c r="G14" s="1505"/>
      <c r="H14" s="1505"/>
      <c r="I14" s="1505"/>
      <c r="J14" s="1505"/>
      <c r="K14" s="695"/>
      <c r="L14" s="29"/>
    </row>
    <row r="15" spans="2:12" s="9" customFormat="1" ht="20.25" customHeight="1">
      <c r="B15" s="1462">
        <v>7</v>
      </c>
      <c r="C15" s="1501"/>
      <c r="D15" s="1505"/>
      <c r="E15" s="1505"/>
      <c r="F15" s="1505"/>
      <c r="G15" s="1505"/>
      <c r="H15" s="1086"/>
      <c r="I15" s="1086"/>
      <c r="J15" s="1086"/>
      <c r="K15" s="1087"/>
      <c r="L15" s="29"/>
    </row>
    <row r="16" spans="2:12" s="9" customFormat="1" ht="20.25" customHeight="1">
      <c r="B16" s="1462">
        <v>8</v>
      </c>
      <c r="C16" s="1500"/>
      <c r="D16" s="715"/>
      <c r="E16" s="715"/>
      <c r="F16" s="715"/>
      <c r="G16" s="715"/>
      <c r="H16" s="715"/>
      <c r="I16" s="715"/>
      <c r="J16" s="715"/>
      <c r="K16" s="693"/>
      <c r="L16" s="29"/>
    </row>
    <row r="17" spans="2:12" s="9" customFormat="1" ht="20.25" customHeight="1">
      <c r="B17" s="1462">
        <v>9</v>
      </c>
      <c r="C17" s="1500"/>
      <c r="D17" s="715"/>
      <c r="E17" s="715"/>
      <c r="F17" s="715"/>
      <c r="G17" s="715"/>
      <c r="H17" s="715"/>
      <c r="I17" s="715"/>
      <c r="J17" s="715"/>
      <c r="K17" s="693"/>
      <c r="L17" s="29"/>
    </row>
    <row r="18" spans="2:12" s="9" customFormat="1" ht="20.25" customHeight="1">
      <c r="B18" s="1462">
        <v>10</v>
      </c>
      <c r="C18" s="1501"/>
      <c r="D18" s="1505"/>
      <c r="E18" s="1505"/>
      <c r="F18" s="1505"/>
      <c r="G18" s="1505"/>
      <c r="H18" s="1505"/>
      <c r="I18" s="1505"/>
      <c r="J18" s="1505"/>
      <c r="K18" s="695"/>
      <c r="L18" s="29"/>
    </row>
    <row r="19" spans="2:12" s="9" customFormat="1" ht="20.25" customHeight="1">
      <c r="B19" s="1462">
        <v>11</v>
      </c>
      <c r="C19" s="1501"/>
      <c r="D19" s="1505"/>
      <c r="E19" s="1505"/>
      <c r="F19" s="1505"/>
      <c r="G19" s="1505"/>
      <c r="H19" s="1505"/>
      <c r="I19" s="1505"/>
      <c r="J19" s="1505"/>
      <c r="K19" s="695"/>
      <c r="L19" s="29"/>
    </row>
    <row r="20" spans="2:12" s="9" customFormat="1" ht="20.25" customHeight="1">
      <c r="B20" s="1462">
        <v>12</v>
      </c>
      <c r="C20" s="1501"/>
      <c r="D20" s="1505"/>
      <c r="E20" s="1505"/>
      <c r="F20" s="1505"/>
      <c r="G20" s="1505"/>
      <c r="H20" s="1505"/>
      <c r="I20" s="1505"/>
      <c r="J20" s="1505"/>
      <c r="K20" s="695"/>
      <c r="L20" s="29"/>
    </row>
    <row r="21" spans="2:12" s="9" customFormat="1" ht="20.25" customHeight="1" thickBot="1">
      <c r="B21" s="1463"/>
      <c r="C21" s="1118"/>
      <c r="D21" s="1119"/>
      <c r="E21" s="1119"/>
      <c r="F21" s="1119"/>
      <c r="G21" s="1119"/>
      <c r="H21" s="1118"/>
      <c r="I21" s="1118"/>
      <c r="J21" s="1118"/>
      <c r="K21" s="1120"/>
      <c r="L21" s="29"/>
    </row>
    <row r="22" spans="2:12" s="9" customFormat="1" ht="20.25" customHeight="1">
      <c r="B22" s="2148" t="s">
        <v>551</v>
      </c>
      <c r="C22" s="2149"/>
      <c r="D22" s="2149"/>
      <c r="E22" s="2149"/>
      <c r="F22" s="2149"/>
      <c r="G22" s="2149"/>
      <c r="H22" s="2149"/>
      <c r="I22" s="2149"/>
      <c r="J22" s="2149"/>
      <c r="K22" s="2150"/>
      <c r="L22" s="29"/>
    </row>
    <row r="23" spans="2:12" s="9" customFormat="1" ht="20.25" customHeight="1">
      <c r="B23" s="2515" t="s">
        <v>552</v>
      </c>
      <c r="C23" s="2521"/>
      <c r="D23" s="2521"/>
      <c r="E23" s="2521"/>
      <c r="F23" s="2521"/>
      <c r="G23" s="2521"/>
      <c r="H23" s="2521"/>
      <c r="I23" s="2521"/>
      <c r="J23" s="2521"/>
      <c r="K23" s="2522"/>
      <c r="L23" s="29"/>
    </row>
    <row r="24" spans="2:12" s="9" customFormat="1" ht="20.25" customHeight="1">
      <c r="B24" s="2515" t="s">
        <v>553</v>
      </c>
      <c r="C24" s="2521"/>
      <c r="D24" s="2521"/>
      <c r="E24" s="2521"/>
      <c r="F24" s="2521"/>
      <c r="G24" s="2521"/>
      <c r="H24" s="2521"/>
      <c r="I24" s="2521"/>
      <c r="J24" s="2521"/>
      <c r="K24" s="2522"/>
      <c r="L24" s="29"/>
    </row>
    <row r="25" spans="2:12" s="9" customFormat="1" ht="20.25" customHeight="1" thickBot="1">
      <c r="B25" s="2515" t="s">
        <v>427</v>
      </c>
      <c r="C25" s="2521"/>
      <c r="D25" s="2521"/>
      <c r="E25" s="2521"/>
      <c r="F25" s="2521"/>
      <c r="G25" s="2521"/>
      <c r="H25" s="2521"/>
      <c r="I25" s="2521"/>
      <c r="J25" s="2521"/>
      <c r="K25" s="2522"/>
      <c r="L25" s="29"/>
    </row>
    <row r="26" spans="2:12" s="9" customFormat="1" ht="20.25" customHeight="1" thickBot="1">
      <c r="B26" s="2491" t="s">
        <v>959</v>
      </c>
      <c r="C26" s="1079"/>
      <c r="D26" s="2558" t="s">
        <v>558</v>
      </c>
      <c r="E26" s="2559"/>
      <c r="F26" s="2553" t="s">
        <v>527</v>
      </c>
      <c r="G26" s="2553"/>
      <c r="H26" s="2553" t="s">
        <v>559</v>
      </c>
      <c r="I26" s="2556" t="s">
        <v>554</v>
      </c>
      <c r="J26" s="2556"/>
      <c r="K26" s="2557"/>
      <c r="L26" s="29"/>
    </row>
    <row r="27" spans="2:12" s="9" customFormat="1" ht="20.25" customHeight="1" thickBot="1">
      <c r="B27" s="1945"/>
      <c r="C27" s="592" t="s">
        <v>557</v>
      </c>
      <c r="D27" s="2560"/>
      <c r="E27" s="2561"/>
      <c r="F27" s="2554"/>
      <c r="G27" s="2554"/>
      <c r="H27" s="2554"/>
      <c r="I27" s="2556"/>
      <c r="J27" s="2556"/>
      <c r="K27" s="2557"/>
      <c r="L27" s="29"/>
    </row>
    <row r="28" spans="2:12" s="9" customFormat="1" ht="20.25" customHeight="1">
      <c r="B28" s="1945"/>
      <c r="C28" s="592"/>
      <c r="D28" s="2560"/>
      <c r="E28" s="2561"/>
      <c r="F28" s="2554"/>
      <c r="G28" s="2554"/>
      <c r="H28" s="2554"/>
      <c r="I28" s="1468" t="s">
        <v>940</v>
      </c>
      <c r="J28" s="1468" t="s">
        <v>555</v>
      </c>
      <c r="K28" s="1080" t="s">
        <v>556</v>
      </c>
      <c r="L28" s="29"/>
    </row>
    <row r="29" spans="2:12" s="9" customFormat="1" ht="20.25" customHeight="1" thickBot="1">
      <c r="B29" s="1946"/>
      <c r="C29" s="1470" t="s">
        <v>1028</v>
      </c>
      <c r="D29" s="2138" t="s">
        <v>1029</v>
      </c>
      <c r="E29" s="2139"/>
      <c r="F29" s="2555" t="s">
        <v>1030</v>
      </c>
      <c r="G29" s="2555"/>
      <c r="H29" s="1470" t="s">
        <v>1031</v>
      </c>
      <c r="I29" s="1459" t="s">
        <v>1032</v>
      </c>
      <c r="J29" s="1459" t="s">
        <v>110</v>
      </c>
      <c r="K29" s="637" t="s">
        <v>128</v>
      </c>
      <c r="L29" s="29"/>
    </row>
    <row r="30" spans="2:12" s="9" customFormat="1" ht="20.25" customHeight="1">
      <c r="B30" s="1467">
        <v>1</v>
      </c>
      <c r="C30" s="1121" t="s">
        <v>560</v>
      </c>
      <c r="D30" s="2551"/>
      <c r="E30" s="2552"/>
      <c r="F30" s="2562"/>
      <c r="G30" s="2562"/>
      <c r="H30" s="1469"/>
      <c r="I30" s="1469"/>
      <c r="J30" s="1469"/>
      <c r="K30" s="1122"/>
      <c r="L30" s="29"/>
    </row>
    <row r="31" spans="2:12" s="9" customFormat="1" ht="20.25" customHeight="1">
      <c r="B31" s="1462">
        <v>2</v>
      </c>
      <c r="C31" s="1501" t="s">
        <v>1289</v>
      </c>
      <c r="D31" s="2549">
        <v>276</v>
      </c>
      <c r="E31" s="2550"/>
      <c r="F31" s="2548">
        <v>1</v>
      </c>
      <c r="G31" s="2548"/>
      <c r="H31" s="1505">
        <v>2</v>
      </c>
      <c r="I31" s="715">
        <v>277</v>
      </c>
      <c r="J31" s="715">
        <v>275</v>
      </c>
      <c r="K31" s="693">
        <v>15</v>
      </c>
      <c r="L31" s="29"/>
    </row>
    <row r="32" spans="2:12" s="9" customFormat="1" ht="20.25" customHeight="1">
      <c r="B32" s="1462">
        <v>3</v>
      </c>
      <c r="C32" s="1501" t="s">
        <v>1290</v>
      </c>
      <c r="D32" s="2549">
        <v>15</v>
      </c>
      <c r="E32" s="2550"/>
      <c r="F32" s="2548">
        <v>0</v>
      </c>
      <c r="G32" s="2548"/>
      <c r="H32" s="1505">
        <v>0</v>
      </c>
      <c r="I32" s="1505">
        <v>15</v>
      </c>
      <c r="J32" s="1505">
        <v>15</v>
      </c>
      <c r="K32" s="695">
        <v>0</v>
      </c>
      <c r="L32" s="29"/>
    </row>
    <row r="33" spans="2:12" s="9" customFormat="1" ht="20.25" customHeight="1">
      <c r="B33" s="1462">
        <v>4</v>
      </c>
      <c r="C33" s="1501" t="s">
        <v>1291</v>
      </c>
      <c r="D33" s="2549">
        <v>4</v>
      </c>
      <c r="E33" s="2550"/>
      <c r="F33" s="2548">
        <v>0</v>
      </c>
      <c r="G33" s="2548"/>
      <c r="H33" s="1505">
        <v>0</v>
      </c>
      <c r="I33" s="1067">
        <v>4</v>
      </c>
      <c r="J33" s="1067">
        <v>4</v>
      </c>
      <c r="K33" s="1068">
        <v>0</v>
      </c>
      <c r="L33" s="29"/>
    </row>
    <row r="34" spans="2:12" s="9" customFormat="1" ht="20.25" customHeight="1">
      <c r="B34" s="1462">
        <v>5</v>
      </c>
      <c r="C34" s="1501" t="s">
        <v>1292</v>
      </c>
      <c r="D34" s="2549">
        <v>10</v>
      </c>
      <c r="E34" s="2550"/>
      <c r="F34" s="2548">
        <v>0</v>
      </c>
      <c r="G34" s="2548"/>
      <c r="H34" s="1505">
        <v>0</v>
      </c>
      <c r="I34" s="1505">
        <v>10</v>
      </c>
      <c r="J34" s="1505">
        <v>10</v>
      </c>
      <c r="K34" s="695">
        <v>0</v>
      </c>
      <c r="L34" s="29"/>
    </row>
    <row r="35" spans="2:12" s="9" customFormat="1" ht="20.25" customHeight="1">
      <c r="B35" s="1462">
        <v>6</v>
      </c>
      <c r="C35" s="1501" t="s">
        <v>1293</v>
      </c>
      <c r="D35" s="2549">
        <v>3</v>
      </c>
      <c r="E35" s="2550"/>
      <c r="F35" s="2548">
        <v>0</v>
      </c>
      <c r="G35" s="2548"/>
      <c r="H35" s="1505">
        <v>0</v>
      </c>
      <c r="I35" s="715">
        <v>3</v>
      </c>
      <c r="J35" s="715">
        <v>3</v>
      </c>
      <c r="K35" s="693">
        <v>0</v>
      </c>
      <c r="L35" s="29"/>
    </row>
    <row r="36" spans="2:12" s="9" customFormat="1" ht="20.25" customHeight="1">
      <c r="B36" s="1462">
        <v>7</v>
      </c>
      <c r="C36" s="1500"/>
      <c r="D36" s="2549"/>
      <c r="E36" s="2550"/>
      <c r="F36" s="2548"/>
      <c r="G36" s="2548"/>
      <c r="H36" s="1505"/>
      <c r="I36" s="715"/>
      <c r="J36" s="715"/>
      <c r="K36" s="693"/>
      <c r="L36" s="29"/>
    </row>
    <row r="37" spans="2:12" s="9" customFormat="1" ht="20.25" customHeight="1">
      <c r="B37" s="1462">
        <v>8</v>
      </c>
      <c r="C37" s="1501"/>
      <c r="D37" s="2549"/>
      <c r="E37" s="2550"/>
      <c r="F37" s="2548"/>
      <c r="G37" s="2548"/>
      <c r="H37" s="1505"/>
      <c r="I37" s="715"/>
      <c r="J37" s="715"/>
      <c r="K37" s="693"/>
      <c r="L37" s="29"/>
    </row>
    <row r="38" spans="2:12" s="9" customFormat="1" ht="20.25" customHeight="1">
      <c r="B38" s="1462">
        <v>9</v>
      </c>
      <c r="C38" s="1500"/>
      <c r="D38" s="2549"/>
      <c r="E38" s="2550"/>
      <c r="F38" s="2548"/>
      <c r="G38" s="2548"/>
      <c r="H38" s="1505"/>
      <c r="I38" s="715"/>
      <c r="J38" s="715"/>
      <c r="K38" s="693"/>
      <c r="L38" s="29"/>
    </row>
    <row r="39" spans="2:12" s="9" customFormat="1" ht="20.25" customHeight="1">
      <c r="B39" s="1462">
        <v>10</v>
      </c>
      <c r="C39" s="1134"/>
      <c r="D39" s="2549"/>
      <c r="E39" s="2550"/>
      <c r="F39" s="2548"/>
      <c r="G39" s="2548"/>
      <c r="H39" s="1505"/>
      <c r="I39" s="715"/>
      <c r="J39" s="715"/>
      <c r="K39" s="693"/>
      <c r="L39" s="29"/>
    </row>
    <row r="40" spans="2:12" s="9" customFormat="1" ht="20.25" customHeight="1">
      <c r="B40" s="1462">
        <v>11</v>
      </c>
      <c r="C40" s="1134"/>
      <c r="D40" s="2549"/>
      <c r="E40" s="2550"/>
      <c r="F40" s="2548"/>
      <c r="G40" s="2548"/>
      <c r="H40" s="1505"/>
      <c r="I40" s="1505"/>
      <c r="J40" s="1505"/>
      <c r="K40" s="695"/>
      <c r="L40" s="29"/>
    </row>
    <row r="41" spans="2:12" s="9" customFormat="1" ht="20.25" customHeight="1">
      <c r="B41" s="1462">
        <v>12</v>
      </c>
      <c r="C41" s="1500"/>
      <c r="D41" s="2549"/>
      <c r="E41" s="2550"/>
      <c r="F41" s="2548"/>
      <c r="G41" s="2548"/>
      <c r="H41" s="1505"/>
      <c r="I41" s="715"/>
      <c r="J41" s="715"/>
      <c r="K41" s="693"/>
      <c r="L41" s="29"/>
    </row>
    <row r="42" spans="2:12" s="9" customFormat="1" ht="20.25" customHeight="1">
      <c r="B42" s="1462">
        <v>13</v>
      </c>
      <c r="C42" s="1500"/>
      <c r="D42" s="2549"/>
      <c r="E42" s="2550"/>
      <c r="F42" s="2548"/>
      <c r="G42" s="2548"/>
      <c r="H42" s="1505"/>
      <c r="I42" s="715"/>
      <c r="J42" s="715"/>
      <c r="K42" s="693"/>
      <c r="L42" s="29"/>
    </row>
    <row r="43" spans="2:12" s="9" customFormat="1" ht="20.25" customHeight="1">
      <c r="B43" s="1462">
        <v>14</v>
      </c>
      <c r="C43" s="1500" t="s">
        <v>940</v>
      </c>
      <c r="D43" s="2549">
        <v>308</v>
      </c>
      <c r="E43" s="2550"/>
      <c r="F43" s="2548">
        <v>1</v>
      </c>
      <c r="G43" s="2548"/>
      <c r="H43" s="1505">
        <v>2</v>
      </c>
      <c r="I43" s="715">
        <v>309</v>
      </c>
      <c r="J43" s="715">
        <v>307</v>
      </c>
      <c r="K43" s="693">
        <v>15</v>
      </c>
      <c r="L43" s="29"/>
    </row>
    <row r="44" spans="2:12" s="9" customFormat="1" ht="20.25" customHeight="1">
      <c r="B44" s="1462">
        <v>15</v>
      </c>
      <c r="C44" s="1117" t="s">
        <v>561</v>
      </c>
      <c r="D44" s="2574"/>
      <c r="E44" s="2575"/>
      <c r="F44" s="2563"/>
      <c r="G44" s="2563"/>
      <c r="H44" s="1506"/>
      <c r="I44" s="1261"/>
      <c r="J44" s="1261"/>
      <c r="K44" s="1262"/>
      <c r="L44" s="29"/>
    </row>
    <row r="45" spans="2:12" s="9" customFormat="1" ht="20.25" customHeight="1">
      <c r="B45" s="1462">
        <v>16</v>
      </c>
      <c r="C45" s="1500"/>
      <c r="D45" s="2549">
        <v>0</v>
      </c>
      <c r="E45" s="2550"/>
      <c r="F45" s="2548"/>
      <c r="G45" s="2548"/>
      <c r="H45" s="1505"/>
      <c r="I45" s="715"/>
      <c r="J45" s="715"/>
      <c r="K45" s="693"/>
      <c r="L45" s="29"/>
    </row>
    <row r="46" spans="2:12" s="9" customFormat="1" ht="20.25" customHeight="1">
      <c r="B46" s="1462">
        <v>17</v>
      </c>
      <c r="C46" s="1500"/>
      <c r="D46" s="2549"/>
      <c r="E46" s="2550"/>
      <c r="F46" s="2548"/>
      <c r="G46" s="2548"/>
      <c r="H46" s="1505"/>
      <c r="I46" s="715"/>
      <c r="J46" s="715"/>
      <c r="K46" s="693"/>
      <c r="L46" s="29"/>
    </row>
    <row r="47" spans="2:12" s="9" customFormat="1" ht="20.25" customHeight="1">
      <c r="B47" s="1462">
        <v>18</v>
      </c>
      <c r="C47" s="1500"/>
      <c r="D47" s="2549"/>
      <c r="E47" s="2550"/>
      <c r="F47" s="2548"/>
      <c r="G47" s="2548"/>
      <c r="H47" s="1505"/>
      <c r="I47" s="715"/>
      <c r="J47" s="715"/>
      <c r="K47" s="693"/>
      <c r="L47" s="29"/>
    </row>
    <row r="48" spans="2:12" s="9" customFormat="1" ht="20.25" customHeight="1">
      <c r="B48" s="1462">
        <v>19</v>
      </c>
      <c r="C48" s="1501"/>
      <c r="D48" s="2549"/>
      <c r="E48" s="2550"/>
      <c r="F48" s="2548"/>
      <c r="G48" s="2548"/>
      <c r="H48" s="1505"/>
      <c r="I48" s="1505"/>
      <c r="J48" s="1505"/>
      <c r="K48" s="695"/>
      <c r="L48" s="29"/>
    </row>
    <row r="49" spans="2:11" s="9" customFormat="1" ht="20.25" customHeight="1" thickBot="1">
      <c r="B49" s="1463">
        <v>20</v>
      </c>
      <c r="C49" s="1135" t="s">
        <v>940</v>
      </c>
      <c r="D49" s="2546">
        <v>308</v>
      </c>
      <c r="E49" s="2547"/>
      <c r="F49" s="2572">
        <v>1</v>
      </c>
      <c r="G49" s="2573"/>
      <c r="H49" s="1071">
        <v>2</v>
      </c>
      <c r="I49" s="1071">
        <v>309</v>
      </c>
      <c r="J49" s="1071">
        <v>307</v>
      </c>
      <c r="K49" s="1072">
        <v>15</v>
      </c>
    </row>
    <row r="50" spans="2:11" s="9" customFormat="1" ht="20.25" customHeight="1">
      <c r="B50" s="1059"/>
      <c r="C50" s="1124"/>
      <c r="D50" s="1125"/>
      <c r="E50" s="1125"/>
      <c r="F50" s="1125"/>
      <c r="G50" s="1125"/>
      <c r="H50" s="1124"/>
      <c r="I50" s="1124"/>
      <c r="J50" s="1124"/>
      <c r="K50" s="1126"/>
    </row>
    <row r="51" spans="2:11" s="9" customFormat="1" ht="20.25" customHeight="1">
      <c r="B51" s="1042"/>
      <c r="C51" s="1127"/>
      <c r="D51" s="1128"/>
      <c r="E51" s="1128"/>
      <c r="F51" s="1128"/>
      <c r="G51" s="1128"/>
      <c r="H51" s="1127"/>
      <c r="I51" s="1127"/>
      <c r="J51" s="1127"/>
      <c r="K51" s="1129"/>
    </row>
    <row r="52" spans="2:11" s="9" customFormat="1" ht="20.25" customHeight="1">
      <c r="B52" s="1042"/>
      <c r="C52" s="1130"/>
      <c r="D52" s="1128"/>
      <c r="E52" s="1128"/>
      <c r="F52" s="1128"/>
      <c r="G52" s="1128"/>
      <c r="H52" s="1127"/>
      <c r="I52" s="1127"/>
      <c r="J52" s="1127"/>
      <c r="K52" s="1129"/>
    </row>
    <row r="53" spans="2:11" s="9" customFormat="1" ht="20.25" customHeight="1">
      <c r="B53" s="1042"/>
      <c r="C53" s="1128"/>
      <c r="D53" s="1128"/>
      <c r="E53" s="1128"/>
      <c r="F53" s="1128"/>
      <c r="G53" s="1128"/>
      <c r="H53" s="1127"/>
      <c r="I53" s="1127"/>
      <c r="J53" s="1127"/>
      <c r="K53" s="1129"/>
    </row>
    <row r="54" spans="2:11" s="9" customFormat="1" ht="20.25" customHeight="1">
      <c r="B54" s="1042"/>
      <c r="C54" s="1128"/>
      <c r="D54" s="1128"/>
      <c r="E54" s="1128"/>
      <c r="F54" s="1128"/>
      <c r="G54" s="1128"/>
      <c r="H54" s="1127"/>
      <c r="I54" s="1127"/>
      <c r="J54" s="1127"/>
      <c r="K54" s="1129"/>
    </row>
    <row r="55" spans="2:11" s="9" customFormat="1" ht="20.25" customHeight="1">
      <c r="B55" s="678"/>
      <c r="C55" s="1128"/>
      <c r="D55" s="1128"/>
      <c r="E55" s="1128"/>
      <c r="F55" s="1128"/>
      <c r="G55" s="1128"/>
      <c r="H55" s="1127"/>
      <c r="I55" s="1127"/>
      <c r="J55" s="1127"/>
      <c r="K55" s="1129"/>
    </row>
    <row r="56" spans="2:11" s="9" customFormat="1" ht="20.25" customHeight="1">
      <c r="B56" s="678"/>
      <c r="C56" s="1128"/>
      <c r="D56" s="1128"/>
      <c r="E56" s="1128"/>
      <c r="F56" s="1128"/>
      <c r="G56" s="1128"/>
      <c r="H56" s="1127"/>
      <c r="I56" s="1127"/>
      <c r="J56" s="1127"/>
      <c r="K56" s="1129"/>
    </row>
    <row r="57" spans="2:11" ht="20.25" customHeight="1" thickBot="1">
      <c r="B57" s="679"/>
      <c r="C57" s="1131"/>
      <c r="D57" s="1131"/>
      <c r="E57" s="1131"/>
      <c r="F57" s="1131"/>
      <c r="G57" s="1131"/>
      <c r="H57" s="1132"/>
      <c r="I57" s="1132"/>
      <c r="J57" s="1132"/>
      <c r="K57" s="1133"/>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1:K52"/>
  <sheetViews>
    <sheetView workbookViewId="0">
      <selection activeCell="C8" sqref="C8:J34"/>
    </sheetView>
  </sheetViews>
  <sheetFormatPr defaultColWidth="9.6640625" defaultRowHeight="20.25" customHeight="1"/>
  <cols>
    <col min="1" max="1" width="4.21875" style="2" customWidth="1"/>
    <col min="2" max="2" width="9.6640625" style="2" customWidth="1"/>
    <col min="3" max="3" width="18.88671875" style="2" customWidth="1"/>
    <col min="4" max="4" width="10.109375" style="2" bestFit="1" customWidth="1"/>
    <col min="5" max="5" width="14" style="2" bestFit="1" customWidth="1"/>
    <col min="6" max="6" width="14.5546875" style="63" bestFit="1" customWidth="1"/>
    <col min="7" max="8" width="10.21875" style="63" customWidth="1"/>
    <col min="9" max="10" width="11.88671875" style="63" bestFit="1" customWidth="1"/>
    <col min="11" max="11" width="2.5546875" style="2" customWidth="1"/>
    <col min="12" max="16384" width="9.6640625" style="2"/>
  </cols>
  <sheetData>
    <row r="1" spans="2:11" s="9" customFormat="1" ht="20.25" customHeight="1" thickBot="1">
      <c r="B1" s="9" t="s">
        <v>957</v>
      </c>
      <c r="C1" s="1722" t="str">
        <f>+'E-2'!C1:D1</f>
        <v>Insert Utility Name on E-2 and it will be placed throughout report</v>
      </c>
      <c r="D1" s="1841"/>
      <c r="E1" s="1841"/>
      <c r="F1" s="1841"/>
      <c r="H1" s="178" t="s">
        <v>958</v>
      </c>
      <c r="I1" s="1786">
        <f>+'E-2'!$F$1</f>
        <v>43100</v>
      </c>
      <c r="J1" s="1841"/>
    </row>
    <row r="2" spans="2:11" ht="20.25" customHeight="1" thickTop="1">
      <c r="B2" s="2055" t="s">
        <v>562</v>
      </c>
      <c r="C2" s="2056"/>
      <c r="D2" s="2056"/>
      <c r="E2" s="2056"/>
      <c r="F2" s="2056"/>
      <c r="G2" s="2056"/>
      <c r="H2" s="2056"/>
      <c r="I2" s="2056"/>
      <c r="J2" s="2057"/>
      <c r="K2" s="51"/>
    </row>
    <row r="3" spans="2:11" ht="20.25" customHeight="1" thickBot="1">
      <c r="B3" s="2569" t="s">
        <v>563</v>
      </c>
      <c r="C3" s="2570"/>
      <c r="D3" s="2570"/>
      <c r="E3" s="2570"/>
      <c r="F3" s="2570"/>
      <c r="G3" s="2570"/>
      <c r="H3" s="2570"/>
      <c r="I3" s="2570"/>
      <c r="J3" s="2571"/>
      <c r="K3" s="51"/>
    </row>
    <row r="4" spans="2:11" s="9" customFormat="1" ht="20.25" customHeight="1" thickTop="1" thickBot="1">
      <c r="B4" s="1944" t="s">
        <v>959</v>
      </c>
      <c r="C4" s="1115"/>
      <c r="D4" s="2564" t="s">
        <v>565</v>
      </c>
      <c r="E4" s="2565"/>
      <c r="F4" s="2565"/>
      <c r="G4" s="2577"/>
      <c r="H4" s="2576" t="s">
        <v>569</v>
      </c>
      <c r="I4" s="2576" t="s">
        <v>570</v>
      </c>
      <c r="J4" s="2576" t="s">
        <v>572</v>
      </c>
      <c r="K4" s="29"/>
    </row>
    <row r="5" spans="2:11" s="9" customFormat="1" ht="20.25" customHeight="1">
      <c r="B5" s="1945"/>
      <c r="C5" s="1116" t="s">
        <v>564</v>
      </c>
      <c r="D5" s="1116" t="s">
        <v>566</v>
      </c>
      <c r="E5" s="1116" t="s">
        <v>567</v>
      </c>
      <c r="F5" s="1116" t="s">
        <v>568</v>
      </c>
      <c r="G5" s="1116" t="s">
        <v>525</v>
      </c>
      <c r="H5" s="2554"/>
      <c r="I5" s="2554"/>
      <c r="J5" s="2554"/>
      <c r="K5" s="29"/>
    </row>
    <row r="6" spans="2:11" s="9" customFormat="1" ht="20.25" customHeight="1" thickBot="1">
      <c r="B6" s="1946"/>
      <c r="C6" s="1053" t="s">
        <v>1028</v>
      </c>
      <c r="D6" s="1053" t="s">
        <v>1029</v>
      </c>
      <c r="E6" s="1053" t="s">
        <v>1030</v>
      </c>
      <c r="F6" s="1053" t="s">
        <v>1031</v>
      </c>
      <c r="G6" s="1053" t="s">
        <v>1032</v>
      </c>
      <c r="H6" s="1053" t="s">
        <v>110</v>
      </c>
      <c r="I6" s="1053" t="s">
        <v>128</v>
      </c>
      <c r="J6" s="1036" t="s">
        <v>131</v>
      </c>
      <c r="K6" s="29"/>
    </row>
    <row r="7" spans="2:11" s="9" customFormat="1" ht="20.25" customHeight="1">
      <c r="B7" s="581">
        <v>1</v>
      </c>
      <c r="C7" s="656" t="s">
        <v>560</v>
      </c>
      <c r="D7" s="1136"/>
      <c r="E7" s="1136"/>
      <c r="F7" s="1075"/>
      <c r="G7" s="1075"/>
      <c r="H7" s="1075"/>
      <c r="I7" s="1075"/>
      <c r="J7" s="1137"/>
      <c r="K7" s="29"/>
    </row>
    <row r="8" spans="2:11" s="9" customFormat="1" ht="20.25" customHeight="1">
      <c r="B8" s="589">
        <v>2</v>
      </c>
      <c r="C8" s="1500" t="s">
        <v>1294</v>
      </c>
      <c r="D8" s="715">
        <v>270</v>
      </c>
      <c r="E8" s="715">
        <v>13</v>
      </c>
      <c r="F8" s="715">
        <v>14</v>
      </c>
      <c r="G8" s="715">
        <v>269</v>
      </c>
      <c r="H8" s="715">
        <v>12</v>
      </c>
      <c r="I8" s="715">
        <v>18</v>
      </c>
      <c r="J8" s="693">
        <v>7</v>
      </c>
      <c r="K8" s="29"/>
    </row>
    <row r="9" spans="2:11" s="9" customFormat="1" ht="20.25" customHeight="1">
      <c r="B9" s="589">
        <v>3</v>
      </c>
      <c r="C9" s="1500" t="s">
        <v>1289</v>
      </c>
      <c r="D9" s="715">
        <v>4</v>
      </c>
      <c r="E9" s="715"/>
      <c r="F9" s="715">
        <v>0</v>
      </c>
      <c r="G9" s="715">
        <v>4</v>
      </c>
      <c r="H9" s="715">
        <v>0</v>
      </c>
      <c r="I9" s="715">
        <v>0</v>
      </c>
      <c r="J9" s="693">
        <v>0</v>
      </c>
      <c r="K9" s="29"/>
    </row>
    <row r="10" spans="2:11" s="9" customFormat="1" ht="20.25" customHeight="1">
      <c r="B10" s="589">
        <v>4</v>
      </c>
      <c r="C10" s="1500" t="s">
        <v>1290</v>
      </c>
      <c r="D10" s="715">
        <v>22</v>
      </c>
      <c r="E10" s="715"/>
      <c r="F10" s="715">
        <v>0</v>
      </c>
      <c r="G10" s="715">
        <v>22</v>
      </c>
      <c r="H10" s="715">
        <v>2</v>
      </c>
      <c r="I10" s="715">
        <v>0</v>
      </c>
      <c r="J10" s="693">
        <v>0</v>
      </c>
      <c r="K10" s="29"/>
    </row>
    <row r="11" spans="2:11" s="9" customFormat="1" ht="20.25" customHeight="1">
      <c r="B11" s="589">
        <v>5</v>
      </c>
      <c r="C11" s="1500" t="s">
        <v>1291</v>
      </c>
      <c r="D11" s="715">
        <v>1</v>
      </c>
      <c r="E11" s="715"/>
      <c r="F11" s="715">
        <v>0</v>
      </c>
      <c r="G11" s="715">
        <v>1</v>
      </c>
      <c r="H11" s="715">
        <v>0</v>
      </c>
      <c r="I11" s="715">
        <v>0</v>
      </c>
      <c r="J11" s="693">
        <v>0</v>
      </c>
      <c r="K11" s="29"/>
    </row>
    <row r="12" spans="2:11" s="9" customFormat="1" ht="20.25" customHeight="1">
      <c r="B12" s="589">
        <v>6</v>
      </c>
      <c r="C12" s="1500" t="s">
        <v>1292</v>
      </c>
      <c r="D12" s="715">
        <v>3</v>
      </c>
      <c r="E12" s="715"/>
      <c r="F12" s="715">
        <v>0</v>
      </c>
      <c r="G12" s="715">
        <v>3</v>
      </c>
      <c r="H12" s="715">
        <v>1</v>
      </c>
      <c r="I12" s="715">
        <v>0</v>
      </c>
      <c r="J12" s="693">
        <v>0</v>
      </c>
      <c r="K12" s="29"/>
    </row>
    <row r="13" spans="2:11" s="9" customFormat="1" ht="20.25" customHeight="1">
      <c r="B13" s="589">
        <v>7</v>
      </c>
      <c r="C13" s="1500"/>
      <c r="D13" s="715"/>
      <c r="E13" s="715"/>
      <c r="F13" s="715"/>
      <c r="G13" s="715"/>
      <c r="H13" s="715"/>
      <c r="I13" s="715"/>
      <c r="J13" s="693"/>
      <c r="K13" s="29"/>
    </row>
    <row r="14" spans="2:11" s="9" customFormat="1" ht="20.25" customHeight="1">
      <c r="B14" s="589">
        <v>8</v>
      </c>
      <c r="C14" s="1500"/>
      <c r="D14" s="715"/>
      <c r="E14" s="715"/>
      <c r="F14" s="715"/>
      <c r="G14" s="715"/>
      <c r="H14" s="715"/>
      <c r="I14" s="715"/>
      <c r="J14" s="693"/>
      <c r="K14" s="29"/>
    </row>
    <row r="15" spans="2:11" s="9" customFormat="1" ht="20.25" customHeight="1">
      <c r="B15" s="589">
        <v>9</v>
      </c>
      <c r="C15" s="1500"/>
      <c r="D15" s="715"/>
      <c r="E15" s="715"/>
      <c r="F15" s="715"/>
      <c r="G15" s="715"/>
      <c r="H15" s="715"/>
      <c r="I15" s="715"/>
      <c r="J15" s="693"/>
      <c r="K15" s="29"/>
    </row>
    <row r="16" spans="2:11" s="9" customFormat="1" ht="20.25" customHeight="1">
      <c r="B16" s="589">
        <v>10</v>
      </c>
      <c r="C16" s="1500"/>
      <c r="D16" s="715"/>
      <c r="E16" s="715"/>
      <c r="F16" s="715"/>
      <c r="G16" s="715"/>
      <c r="H16" s="715"/>
      <c r="I16" s="715"/>
      <c r="J16" s="693"/>
      <c r="K16" s="29"/>
    </row>
    <row r="17" spans="2:11" s="9" customFormat="1" ht="20.25" customHeight="1">
      <c r="B17" s="589">
        <v>11</v>
      </c>
      <c r="C17" s="1500"/>
      <c r="D17" s="715"/>
      <c r="E17" s="715"/>
      <c r="F17" s="715"/>
      <c r="G17" s="715"/>
      <c r="H17" s="715"/>
      <c r="I17" s="715"/>
      <c r="J17" s="693"/>
      <c r="K17" s="29"/>
    </row>
    <row r="18" spans="2:11" s="9" customFormat="1" ht="20.25" customHeight="1">
      <c r="B18" s="589">
        <v>12</v>
      </c>
      <c r="C18" s="1500"/>
      <c r="D18" s="715"/>
      <c r="E18" s="715"/>
      <c r="F18" s="715"/>
      <c r="G18" s="715"/>
      <c r="H18" s="715"/>
      <c r="I18" s="715"/>
      <c r="J18" s="693"/>
      <c r="K18" s="29"/>
    </row>
    <row r="19" spans="2:11" s="9" customFormat="1" ht="20.25" customHeight="1">
      <c r="B19" s="589">
        <v>13</v>
      </c>
      <c r="C19" s="1500"/>
      <c r="D19" s="715"/>
      <c r="E19" s="715"/>
      <c r="F19" s="715"/>
      <c r="G19" s="715"/>
      <c r="H19" s="715"/>
      <c r="I19" s="715"/>
      <c r="J19" s="693"/>
      <c r="K19" s="29"/>
    </row>
    <row r="20" spans="2:11" s="9" customFormat="1" ht="20.25" customHeight="1">
      <c r="B20" s="589">
        <v>14</v>
      </c>
      <c r="C20" s="1500"/>
      <c r="D20" s="715"/>
      <c r="E20" s="715"/>
      <c r="F20" s="715"/>
      <c r="G20" s="715"/>
      <c r="H20" s="715"/>
      <c r="I20" s="715"/>
      <c r="J20" s="693"/>
      <c r="K20" s="29"/>
    </row>
    <row r="21" spans="2:11" s="9" customFormat="1" ht="20.25" customHeight="1">
      <c r="B21" s="589">
        <v>15</v>
      </c>
      <c r="C21" s="1500"/>
      <c r="D21" s="715"/>
      <c r="E21" s="715"/>
      <c r="F21" s="715"/>
      <c r="G21" s="715"/>
      <c r="H21" s="715"/>
      <c r="I21" s="715"/>
      <c r="J21" s="693"/>
      <c r="K21" s="29"/>
    </row>
    <row r="22" spans="2:11" s="9" customFormat="1" ht="20.25" customHeight="1">
      <c r="B22" s="589">
        <v>16</v>
      </c>
      <c r="C22" s="1500"/>
      <c r="D22" s="715"/>
      <c r="E22" s="715"/>
      <c r="F22" s="715"/>
      <c r="G22" s="715"/>
      <c r="H22" s="715"/>
      <c r="I22" s="715"/>
      <c r="J22" s="693"/>
      <c r="K22" s="29"/>
    </row>
    <row r="23" spans="2:11" s="9" customFormat="1" ht="20.25" customHeight="1">
      <c r="B23" s="589">
        <v>17</v>
      </c>
      <c r="C23" s="1500" t="s">
        <v>940</v>
      </c>
      <c r="D23" s="715">
        <v>300</v>
      </c>
      <c r="E23" s="715">
        <v>13</v>
      </c>
      <c r="F23" s="715">
        <v>14</v>
      </c>
      <c r="G23" s="715">
        <v>299</v>
      </c>
      <c r="H23" s="715">
        <v>15</v>
      </c>
      <c r="I23" s="715">
        <v>18</v>
      </c>
      <c r="J23" s="693">
        <v>7</v>
      </c>
      <c r="K23" s="29"/>
    </row>
    <row r="24" spans="2:11" s="9" customFormat="1" ht="20.25" customHeight="1">
      <c r="B24" s="589">
        <v>18</v>
      </c>
      <c r="C24" s="1117" t="s">
        <v>561</v>
      </c>
      <c r="D24" s="1138"/>
      <c r="E24" s="1138"/>
      <c r="F24" s="997"/>
      <c r="G24" s="997"/>
      <c r="H24" s="997"/>
      <c r="I24" s="997"/>
      <c r="J24" s="1123"/>
      <c r="K24" s="29"/>
    </row>
    <row r="25" spans="2:11" s="9" customFormat="1" ht="20.25" customHeight="1">
      <c r="B25" s="589">
        <v>19</v>
      </c>
      <c r="C25" s="1500"/>
      <c r="D25" s="715"/>
      <c r="E25" s="715"/>
      <c r="F25" s="715"/>
      <c r="G25" s="715"/>
      <c r="H25" s="715"/>
      <c r="I25" s="715"/>
      <c r="J25" s="693"/>
      <c r="K25" s="29"/>
    </row>
    <row r="26" spans="2:11" s="9" customFormat="1" ht="20.25" customHeight="1">
      <c r="B26" s="589">
        <v>20</v>
      </c>
      <c r="C26" s="1501"/>
      <c r="D26" s="1505"/>
      <c r="E26" s="1505"/>
      <c r="F26" s="1505"/>
      <c r="G26" s="1505"/>
      <c r="H26" s="1505"/>
      <c r="I26" s="1505"/>
      <c r="J26" s="695"/>
      <c r="K26" s="29"/>
    </row>
    <row r="27" spans="2:11" s="9" customFormat="1" ht="20.25" customHeight="1">
      <c r="B27" s="589">
        <v>21</v>
      </c>
      <c r="C27" s="1501"/>
      <c r="D27" s="1505"/>
      <c r="E27" s="1505"/>
      <c r="F27" s="1505"/>
      <c r="G27" s="1505"/>
      <c r="H27" s="1505"/>
      <c r="I27" s="1505"/>
      <c r="J27" s="695"/>
      <c r="K27" s="29"/>
    </row>
    <row r="28" spans="2:11" s="9" customFormat="1" ht="20.25" customHeight="1">
      <c r="B28" s="589">
        <v>22</v>
      </c>
      <c r="C28" s="1501"/>
      <c r="D28" s="1505"/>
      <c r="E28" s="1505"/>
      <c r="F28" s="1086"/>
      <c r="G28" s="1086"/>
      <c r="H28" s="1086"/>
      <c r="I28" s="1086"/>
      <c r="J28" s="1087"/>
      <c r="K28" s="29"/>
    </row>
    <row r="29" spans="2:11" s="9" customFormat="1" ht="20.25" customHeight="1">
      <c r="B29" s="589">
        <v>23</v>
      </c>
      <c r="C29" s="1500"/>
      <c r="D29" s="715"/>
      <c r="E29" s="715"/>
      <c r="F29" s="715"/>
      <c r="G29" s="715"/>
      <c r="H29" s="715"/>
      <c r="I29" s="715"/>
      <c r="J29" s="693"/>
      <c r="K29" s="29"/>
    </row>
    <row r="30" spans="2:11" s="9" customFormat="1" ht="20.25" customHeight="1">
      <c r="B30" s="589">
        <v>24</v>
      </c>
      <c r="C30" s="1500"/>
      <c r="D30" s="715"/>
      <c r="E30" s="715"/>
      <c r="F30" s="715"/>
      <c r="G30" s="715"/>
      <c r="H30" s="715"/>
      <c r="I30" s="715"/>
      <c r="J30" s="693"/>
      <c r="K30" s="29"/>
    </row>
    <row r="31" spans="2:11" s="9" customFormat="1" ht="20.25" customHeight="1">
      <c r="B31" s="589">
        <v>25</v>
      </c>
      <c r="C31" s="1501"/>
      <c r="D31" s="1505"/>
      <c r="E31" s="1505"/>
      <c r="F31" s="1505"/>
      <c r="G31" s="1505"/>
      <c r="H31" s="1505"/>
      <c r="I31" s="1505"/>
      <c r="J31" s="695"/>
      <c r="K31" s="29"/>
    </row>
    <row r="32" spans="2:11" s="9" customFormat="1" ht="20.25" customHeight="1">
      <c r="B32" s="589">
        <v>26</v>
      </c>
      <c r="C32" s="1501"/>
      <c r="D32" s="1505"/>
      <c r="E32" s="1505"/>
      <c r="F32" s="1505"/>
      <c r="G32" s="1505"/>
      <c r="H32" s="1505"/>
      <c r="I32" s="1505"/>
      <c r="J32" s="695"/>
      <c r="K32" s="29"/>
    </row>
    <row r="33" spans="2:11" s="9" customFormat="1" ht="20.25" customHeight="1">
      <c r="B33" s="589">
        <v>27</v>
      </c>
      <c r="C33" s="1501" t="s">
        <v>940</v>
      </c>
      <c r="D33" s="1505">
        <v>300</v>
      </c>
      <c r="E33" s="1505">
        <v>13</v>
      </c>
      <c r="F33" s="1505">
        <v>14</v>
      </c>
      <c r="G33" s="1505">
        <v>299</v>
      </c>
      <c r="H33" s="1505">
        <v>15</v>
      </c>
      <c r="I33" s="1505">
        <v>18</v>
      </c>
      <c r="J33" s="695">
        <v>7</v>
      </c>
      <c r="K33" s="29"/>
    </row>
    <row r="34" spans="2:11" s="9" customFormat="1" ht="20.25" customHeight="1" thickBot="1">
      <c r="B34" s="586"/>
      <c r="C34" s="1139"/>
      <c r="D34" s="1119"/>
      <c r="E34" s="1119"/>
      <c r="F34" s="1118"/>
      <c r="G34" s="1118"/>
      <c r="H34" s="1118"/>
      <c r="I34" s="1118"/>
      <c r="J34" s="1120"/>
      <c r="K34" s="29"/>
    </row>
    <row r="35" spans="2:11" s="9" customFormat="1" ht="20.25" customHeight="1">
      <c r="B35" s="1140"/>
      <c r="C35" s="1141"/>
      <c r="D35" s="1142"/>
      <c r="E35" s="1142"/>
      <c r="F35" s="1141"/>
      <c r="G35" s="1141"/>
      <c r="H35" s="1141"/>
      <c r="I35" s="1141"/>
      <c r="J35" s="1143"/>
    </row>
    <row r="36" spans="2:11" s="9" customFormat="1" ht="20.25" customHeight="1">
      <c r="B36" s="1144"/>
      <c r="C36" s="1141"/>
      <c r="D36" s="1142"/>
      <c r="E36" s="1142"/>
      <c r="F36" s="1141"/>
      <c r="G36" s="1141"/>
      <c r="H36" s="1141"/>
      <c r="I36" s="1141"/>
      <c r="J36" s="1143"/>
    </row>
    <row r="37" spans="2:11" s="9" customFormat="1" ht="20.25" customHeight="1">
      <c r="B37" s="1144"/>
      <c r="C37" s="1141"/>
      <c r="D37" s="1142"/>
      <c r="E37" s="1142"/>
      <c r="F37" s="1141"/>
      <c r="G37" s="1141"/>
      <c r="H37" s="1141"/>
      <c r="I37" s="1141"/>
      <c r="J37" s="1143"/>
    </row>
    <row r="38" spans="2:11" s="9" customFormat="1" ht="20.25" customHeight="1">
      <c r="B38" s="1144"/>
      <c r="C38" s="1141"/>
      <c r="D38" s="1142"/>
      <c r="E38" s="1142"/>
      <c r="F38" s="1141"/>
      <c r="G38" s="1141"/>
      <c r="H38" s="1141"/>
      <c r="I38" s="1141"/>
      <c r="J38" s="1143"/>
    </row>
    <row r="39" spans="2:11" s="9" customFormat="1" ht="20.25" customHeight="1">
      <c r="B39" s="1144"/>
      <c r="C39" s="1141"/>
      <c r="D39" s="1142"/>
      <c r="E39" s="1142"/>
      <c r="F39" s="1141"/>
      <c r="G39" s="1141"/>
      <c r="H39" s="1141"/>
      <c r="I39" s="1141"/>
      <c r="J39" s="1143"/>
    </row>
    <row r="40" spans="2:11" s="9" customFormat="1" ht="20.25" customHeight="1">
      <c r="B40" s="1144"/>
      <c r="C40" s="1141"/>
      <c r="D40" s="1142"/>
      <c r="E40" s="1142"/>
      <c r="F40" s="1141"/>
      <c r="G40" s="1141"/>
      <c r="H40" s="1141"/>
      <c r="I40" s="1141"/>
      <c r="J40" s="1143"/>
    </row>
    <row r="41" spans="2:11" s="9" customFormat="1" ht="20.25" customHeight="1">
      <c r="B41" s="1144"/>
      <c r="C41" s="1141"/>
      <c r="D41" s="1142"/>
      <c r="E41" s="1142"/>
      <c r="F41" s="1141"/>
      <c r="G41" s="1141"/>
      <c r="H41" s="1141"/>
      <c r="I41" s="1141"/>
      <c r="J41" s="1143"/>
    </row>
    <row r="42" spans="2:11" s="9" customFormat="1" ht="20.25" customHeight="1">
      <c r="B42" s="1144"/>
      <c r="C42" s="1141"/>
      <c r="D42" s="1142"/>
      <c r="E42" s="1142"/>
      <c r="F42" s="1141"/>
      <c r="G42" s="1141"/>
      <c r="H42" s="1141"/>
      <c r="I42" s="1141"/>
      <c r="J42" s="1143"/>
    </row>
    <row r="43" spans="2:11" s="9" customFormat="1" ht="20.25" customHeight="1">
      <c r="B43" s="1144"/>
      <c r="C43" s="1141"/>
      <c r="D43" s="1142"/>
      <c r="E43" s="1142"/>
      <c r="F43" s="1141"/>
      <c r="G43" s="1141"/>
      <c r="H43" s="1141"/>
      <c r="I43" s="1141"/>
      <c r="J43" s="1143"/>
    </row>
    <row r="44" spans="2:11" s="9" customFormat="1" ht="20.25" customHeight="1">
      <c r="B44" s="1144"/>
      <c r="C44" s="1141"/>
      <c r="D44" s="1142"/>
      <c r="E44" s="1142"/>
      <c r="F44" s="1141"/>
      <c r="G44" s="1141"/>
      <c r="H44" s="1141"/>
      <c r="I44" s="1141"/>
      <c r="J44" s="1143"/>
    </row>
    <row r="45" spans="2:11" s="9" customFormat="1" ht="20.25" customHeight="1">
      <c r="B45" s="1145"/>
      <c r="C45" s="1146"/>
      <c r="D45" s="1147"/>
      <c r="E45" s="1147"/>
      <c r="F45" s="1146"/>
      <c r="G45" s="1146"/>
      <c r="H45" s="1146"/>
      <c r="I45" s="1146"/>
      <c r="J45" s="1148"/>
    </row>
    <row r="46" spans="2:11" s="9" customFormat="1" ht="20.25" customHeight="1">
      <c r="B46" s="1145"/>
      <c r="C46" s="1149"/>
      <c r="D46" s="1147"/>
      <c r="E46" s="1147"/>
      <c r="F46" s="1146"/>
      <c r="G46" s="1146"/>
      <c r="H46" s="1146"/>
      <c r="I46" s="1146"/>
      <c r="J46" s="1148"/>
    </row>
    <row r="47" spans="2:11" s="9" customFormat="1" ht="20.25" customHeight="1">
      <c r="B47" s="1145"/>
      <c r="C47" s="1147"/>
      <c r="D47" s="1147"/>
      <c r="E47" s="1147"/>
      <c r="F47" s="1146"/>
      <c r="G47" s="1146"/>
      <c r="H47" s="1146"/>
      <c r="I47" s="1146"/>
      <c r="J47" s="1148"/>
    </row>
    <row r="48" spans="2:11" s="9" customFormat="1" ht="20.25" customHeight="1">
      <c r="B48" s="1145"/>
      <c r="C48" s="1147"/>
      <c r="D48" s="1147"/>
      <c r="E48" s="1147"/>
      <c r="F48" s="1146"/>
      <c r="G48" s="1146"/>
      <c r="H48" s="1146"/>
      <c r="I48" s="1146"/>
      <c r="J48" s="1148"/>
    </row>
    <row r="49" spans="2:10" s="9" customFormat="1" ht="20.25" customHeight="1">
      <c r="B49" s="995"/>
      <c r="C49" s="1147"/>
      <c r="D49" s="1147"/>
      <c r="E49" s="1147"/>
      <c r="F49" s="1146"/>
      <c r="G49" s="1146"/>
      <c r="H49" s="1146"/>
      <c r="I49" s="1146"/>
      <c r="J49" s="1148"/>
    </row>
    <row r="50" spans="2:10" s="9" customFormat="1" ht="20.25" customHeight="1">
      <c r="B50" s="995"/>
      <c r="C50" s="1147"/>
      <c r="D50" s="1147"/>
      <c r="E50" s="1147"/>
      <c r="F50" s="1146"/>
      <c r="G50" s="1146"/>
      <c r="H50" s="1146"/>
      <c r="I50" s="1146"/>
      <c r="J50" s="1148"/>
    </row>
    <row r="51" spans="2:10" ht="20.25" customHeight="1" thickBot="1">
      <c r="B51" s="1150"/>
      <c r="C51" s="1151"/>
      <c r="D51" s="1151"/>
      <c r="E51" s="1151"/>
      <c r="F51" s="1152"/>
      <c r="G51" s="1152"/>
      <c r="H51" s="1152"/>
      <c r="I51" s="1152"/>
      <c r="J51" s="1153"/>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1:I66"/>
  <sheetViews>
    <sheetView topLeftCell="A31" workbookViewId="0">
      <selection activeCell="N17" sqref="N17"/>
    </sheetView>
  </sheetViews>
  <sheetFormatPr defaultColWidth="9.6640625" defaultRowHeight="16.5" customHeight="1"/>
  <cols>
    <col min="1" max="1" width="4.21875" style="2" customWidth="1"/>
    <col min="2" max="2" width="9.6640625" style="2" customWidth="1"/>
    <col min="3" max="4" width="18" style="2" customWidth="1"/>
    <col min="5" max="8" width="18" style="63" customWidth="1"/>
    <col min="9" max="9" width="2.5546875" style="2" customWidth="1"/>
    <col min="10" max="16384" width="9.6640625" style="2"/>
  </cols>
  <sheetData>
    <row r="1" spans="2:9" s="9" customFormat="1" ht="16.5" customHeight="1" thickBot="1">
      <c r="B1" s="9" t="s">
        <v>957</v>
      </c>
      <c r="C1" s="1722" t="str">
        <f>+'E-2'!C1:D1</f>
        <v>Insert Utility Name on E-2 and it will be placed throughout report</v>
      </c>
      <c r="D1" s="1722"/>
      <c r="E1" s="1722"/>
      <c r="F1" s="178"/>
      <c r="G1" s="178" t="s">
        <v>958</v>
      </c>
      <c r="H1" s="520">
        <f>+'E-2'!$F$1</f>
        <v>43100</v>
      </c>
    </row>
    <row r="2" spans="2:9" ht="17.25" customHeight="1" thickTop="1">
      <c r="B2" s="1850"/>
      <c r="C2" s="1651"/>
      <c r="D2" s="1651"/>
      <c r="E2" s="1651"/>
      <c r="F2" s="1651"/>
      <c r="G2" s="1651"/>
      <c r="H2" s="1652"/>
      <c r="I2" s="28"/>
    </row>
    <row r="3" spans="2:9" ht="17.25" customHeight="1">
      <c r="B3" s="1996" t="s">
        <v>573</v>
      </c>
      <c r="C3" s="1997"/>
      <c r="D3" s="1997"/>
      <c r="E3" s="1997"/>
      <c r="F3" s="1997"/>
      <c r="G3" s="1997"/>
      <c r="H3" s="1998"/>
      <c r="I3" s="28"/>
    </row>
    <row r="4" spans="2:9" ht="16.5" customHeight="1">
      <c r="B4" s="1803" t="s">
        <v>574</v>
      </c>
      <c r="C4" s="1804"/>
      <c r="D4" s="1804"/>
      <c r="E4" s="1804"/>
      <c r="F4" s="1804"/>
      <c r="G4" s="1804"/>
      <c r="H4" s="1805"/>
      <c r="I4" s="28"/>
    </row>
    <row r="5" spans="2:9" ht="16.5" customHeight="1">
      <c r="B5" s="1803"/>
      <c r="C5" s="1804"/>
      <c r="D5" s="1804"/>
      <c r="E5" s="1804"/>
      <c r="F5" s="1804"/>
      <c r="G5" s="1804"/>
      <c r="H5" s="1805"/>
      <c r="I5" s="28"/>
    </row>
    <row r="6" spans="2:9" ht="16.5" customHeight="1" thickBot="1">
      <c r="B6" s="2595"/>
      <c r="C6" s="2596"/>
      <c r="D6" s="2596"/>
      <c r="E6" s="2596"/>
      <c r="F6" s="2596"/>
      <c r="G6" s="2596"/>
      <c r="H6" s="2597"/>
      <c r="I6" s="28"/>
    </row>
    <row r="7" spans="2:9" s="9" customFormat="1" ht="16.5" customHeight="1" thickTop="1" thickBot="1">
      <c r="B7" s="1867" t="s">
        <v>959</v>
      </c>
      <c r="C7" s="2586" t="s">
        <v>576</v>
      </c>
      <c r="D7" s="2588" t="s">
        <v>575</v>
      </c>
      <c r="E7" s="2589"/>
      <c r="F7" s="2589"/>
      <c r="G7" s="2589"/>
      <c r="H7" s="2590"/>
      <c r="I7" s="24"/>
    </row>
    <row r="8" spans="2:9" s="9" customFormat="1" ht="16.5" customHeight="1" thickBot="1">
      <c r="B8" s="1875"/>
      <c r="C8" s="2587"/>
      <c r="D8" s="368"/>
      <c r="E8" s="2591" t="s">
        <v>595</v>
      </c>
      <c r="F8" s="2592"/>
      <c r="G8" s="2593" t="s">
        <v>596</v>
      </c>
      <c r="H8" s="2594"/>
      <c r="I8" s="24"/>
    </row>
    <row r="9" spans="2:9" s="9" customFormat="1" ht="16.5" customHeight="1">
      <c r="B9" s="1875"/>
      <c r="C9" s="2587"/>
      <c r="D9" s="172" t="s">
        <v>577</v>
      </c>
      <c r="E9" s="250" t="s">
        <v>578</v>
      </c>
      <c r="F9" s="250" t="s">
        <v>579</v>
      </c>
      <c r="G9" s="250" t="s">
        <v>578</v>
      </c>
      <c r="H9" s="204" t="s">
        <v>579</v>
      </c>
      <c r="I9" s="24"/>
    </row>
    <row r="10" spans="2:9" s="9" customFormat="1" ht="16.5" customHeight="1" thickBot="1">
      <c r="B10" s="1868"/>
      <c r="C10" s="173" t="s">
        <v>1028</v>
      </c>
      <c r="D10" s="352" t="s">
        <v>1029</v>
      </c>
      <c r="E10" s="173" t="s">
        <v>1030</v>
      </c>
      <c r="F10" s="173" t="s">
        <v>1031</v>
      </c>
      <c r="G10" s="173" t="s">
        <v>1032</v>
      </c>
      <c r="H10" s="208" t="s">
        <v>110</v>
      </c>
      <c r="I10" s="24"/>
    </row>
    <row r="11" spans="2:9" s="9" customFormat="1" ht="16.5" customHeight="1">
      <c r="B11" s="249">
        <v>1</v>
      </c>
      <c r="C11" s="282" t="s">
        <v>580</v>
      </c>
      <c r="D11" s="739"/>
      <c r="E11" s="739">
        <v>2171</v>
      </c>
      <c r="F11" s="1154"/>
      <c r="G11" s="1154"/>
      <c r="H11" s="1155"/>
      <c r="I11" s="24"/>
    </row>
    <row r="12" spans="2:9" s="9" customFormat="1" ht="16.5" customHeight="1">
      <c r="B12" s="86">
        <v>2</v>
      </c>
      <c r="C12" s="133" t="s">
        <v>581</v>
      </c>
      <c r="D12" s="1415"/>
      <c r="E12" s="1415">
        <v>1899</v>
      </c>
      <c r="F12" s="1156"/>
      <c r="G12" s="1156"/>
      <c r="H12" s="1157"/>
      <c r="I12" s="24"/>
    </row>
    <row r="13" spans="2:9" s="9" customFormat="1" ht="16.5" customHeight="1">
      <c r="B13" s="86">
        <v>3</v>
      </c>
      <c r="C13" s="133" t="s">
        <v>582</v>
      </c>
      <c r="D13" s="468"/>
      <c r="E13" s="468">
        <v>2035</v>
      </c>
      <c r="F13" s="1158"/>
      <c r="G13" s="1158"/>
      <c r="H13" s="1159"/>
      <c r="I13" s="24"/>
    </row>
    <row r="14" spans="2:9" s="9" customFormat="1" ht="16.5" customHeight="1">
      <c r="B14" s="86">
        <v>4</v>
      </c>
      <c r="C14" s="133" t="s">
        <v>583</v>
      </c>
      <c r="D14" s="468"/>
      <c r="E14" s="468">
        <v>2036</v>
      </c>
      <c r="F14" s="1158"/>
      <c r="G14" s="1158"/>
      <c r="H14" s="1159"/>
      <c r="I14" s="24"/>
    </row>
    <row r="15" spans="2:9" s="9" customFormat="1" ht="16.5" customHeight="1">
      <c r="B15" s="86">
        <v>5</v>
      </c>
      <c r="C15" s="133" t="s">
        <v>584</v>
      </c>
      <c r="D15" s="468"/>
      <c r="E15" s="543">
        <v>2228</v>
      </c>
      <c r="F15" s="1160"/>
      <c r="G15" s="1160"/>
      <c r="H15" s="1161"/>
      <c r="I15" s="24"/>
    </row>
    <row r="16" spans="2:9" s="9" customFormat="1" ht="16.5" customHeight="1">
      <c r="B16" s="86">
        <v>6</v>
      </c>
      <c r="C16" s="133" t="s">
        <v>585</v>
      </c>
      <c r="D16" s="1415"/>
      <c r="E16" s="1415">
        <v>2443</v>
      </c>
      <c r="F16" s="1156"/>
      <c r="G16" s="1156"/>
      <c r="H16" s="1157"/>
      <c r="I16" s="24"/>
    </row>
    <row r="17" spans="2:9" s="9" customFormat="1" ht="16.5" customHeight="1">
      <c r="B17" s="86">
        <v>7</v>
      </c>
      <c r="C17" s="133" t="s">
        <v>586</v>
      </c>
      <c r="D17" s="1415"/>
      <c r="E17" s="1415">
        <v>2651</v>
      </c>
      <c r="F17" s="1156"/>
      <c r="G17" s="1156"/>
      <c r="H17" s="1157"/>
      <c r="I17" s="24"/>
    </row>
    <row r="18" spans="2:9" s="9" customFormat="1" ht="16.5" customHeight="1">
      <c r="B18" s="86">
        <v>8</v>
      </c>
      <c r="C18" s="133" t="s">
        <v>590</v>
      </c>
      <c r="D18" s="468"/>
      <c r="E18" s="468">
        <v>2554</v>
      </c>
      <c r="F18" s="468"/>
      <c r="G18" s="468"/>
      <c r="H18" s="1424"/>
      <c r="I18" s="29"/>
    </row>
    <row r="19" spans="2:9" s="9" customFormat="1" ht="16.5" customHeight="1">
      <c r="B19" s="86">
        <v>9</v>
      </c>
      <c r="C19" s="133" t="s">
        <v>591</v>
      </c>
      <c r="D19" s="468"/>
      <c r="E19" s="468">
        <v>2364</v>
      </c>
      <c r="F19" s="1158"/>
      <c r="G19" s="1158"/>
      <c r="H19" s="1159"/>
      <c r="I19" s="24"/>
    </row>
    <row r="20" spans="2:9" s="9" customFormat="1" ht="16.5" customHeight="1">
      <c r="B20" s="86">
        <v>10</v>
      </c>
      <c r="C20" s="133" t="s">
        <v>592</v>
      </c>
      <c r="D20" s="468"/>
      <c r="E20" s="468">
        <v>2249</v>
      </c>
      <c r="F20" s="1158"/>
      <c r="G20" s="1158"/>
      <c r="H20" s="1159"/>
      <c r="I20" s="24"/>
    </row>
    <row r="21" spans="2:9" s="9" customFormat="1" ht="16.5" customHeight="1">
      <c r="B21" s="86">
        <v>11</v>
      </c>
      <c r="C21" s="133" t="s">
        <v>593</v>
      </c>
      <c r="D21" s="468"/>
      <c r="E21" s="468">
        <v>1867</v>
      </c>
      <c r="F21" s="1158"/>
      <c r="G21" s="1158"/>
      <c r="H21" s="1159"/>
      <c r="I21" s="24"/>
    </row>
    <row r="22" spans="2:9" s="9" customFormat="1" ht="16.5" customHeight="1">
      <c r="B22" s="86">
        <v>12</v>
      </c>
      <c r="C22" s="133" t="s">
        <v>594</v>
      </c>
      <c r="D22" s="468"/>
      <c r="E22" s="468">
        <v>2417</v>
      </c>
      <c r="F22" s="1158"/>
      <c r="G22" s="1158"/>
      <c r="H22" s="1159"/>
      <c r="I22" s="24"/>
    </row>
    <row r="23" spans="2:9" s="9" customFormat="1" ht="16.5" customHeight="1" thickBot="1">
      <c r="B23" s="86">
        <v>13</v>
      </c>
      <c r="C23" s="317" t="s">
        <v>113</v>
      </c>
      <c r="D23" s="827">
        <v>0</v>
      </c>
      <c r="E23" s="827">
        <f>SUM(E11:E22)</f>
        <v>26914</v>
      </c>
      <c r="F23" s="827">
        <f>SUM(F11:F22)</f>
        <v>0</v>
      </c>
      <c r="G23" s="827">
        <f>SUM(G11:G22)</f>
        <v>0</v>
      </c>
      <c r="H23" s="827">
        <f>SUM(H11:H22)</f>
        <v>0</v>
      </c>
      <c r="I23" s="24"/>
    </row>
    <row r="24" spans="2:9" s="9" customFormat="1" ht="16.5" customHeight="1">
      <c r="B24" s="86">
        <v>14</v>
      </c>
      <c r="C24" s="372"/>
      <c r="D24" s="367"/>
      <c r="E24" s="367"/>
      <c r="F24" s="366"/>
      <c r="G24" s="366"/>
      <c r="H24" s="369" t="s">
        <v>597</v>
      </c>
      <c r="I24" s="24"/>
    </row>
    <row r="25" spans="2:9" s="9" customFormat="1" ht="16.5" customHeight="1">
      <c r="B25" s="86">
        <v>15</v>
      </c>
      <c r="C25" s="1499" t="s">
        <v>598</v>
      </c>
      <c r="D25" s="343"/>
      <c r="E25" s="343"/>
      <c r="F25" s="1382"/>
      <c r="G25" s="1382"/>
      <c r="H25" s="1166">
        <f>SUM(D23:H23)</f>
        <v>26914</v>
      </c>
      <c r="I25" s="24"/>
    </row>
    <row r="26" spans="2:9" s="9" customFormat="1" ht="16.5" customHeight="1">
      <c r="B26" s="86">
        <v>16</v>
      </c>
      <c r="C26" s="1492"/>
      <c r="D26" s="1367"/>
      <c r="E26" s="1386"/>
      <c r="F26" s="1494"/>
      <c r="G26" s="1494"/>
      <c r="H26" s="205"/>
      <c r="I26" s="24"/>
    </row>
    <row r="27" spans="2:9" s="9" customFormat="1" ht="16.5" customHeight="1">
      <c r="B27" s="86">
        <v>17</v>
      </c>
      <c r="C27" s="1499" t="s">
        <v>589</v>
      </c>
      <c r="D27" s="343"/>
      <c r="E27" s="1526"/>
      <c r="F27" s="1382"/>
      <c r="G27" s="1382"/>
      <c r="H27" s="1356">
        <f>+'[1]W-3'!G32</f>
        <v>24667</v>
      </c>
      <c r="I27" s="24"/>
    </row>
    <row r="28" spans="2:9" s="9" customFormat="1" ht="16.5" customHeight="1" thickBot="1">
      <c r="B28" s="86">
        <v>18</v>
      </c>
      <c r="C28" s="1492"/>
      <c r="D28" s="1367"/>
      <c r="E28" s="1386"/>
      <c r="F28" s="1494"/>
      <c r="G28" s="1494"/>
      <c r="H28" s="205"/>
      <c r="I28" s="24"/>
    </row>
    <row r="29" spans="2:9" s="9" customFormat="1" ht="16.5" customHeight="1" thickBot="1">
      <c r="B29" s="86">
        <v>19</v>
      </c>
      <c r="C29" s="1921" t="s">
        <v>810</v>
      </c>
      <c r="D29" s="2582"/>
      <c r="E29" s="2582"/>
      <c r="F29" s="1163">
        <f>IFERROR(+H29/H25,"")</f>
        <v>8.3488147432562984E-2</v>
      </c>
      <c r="G29" s="1382"/>
      <c r="H29" s="207">
        <f>+H25-H27</f>
        <v>2247</v>
      </c>
      <c r="I29" s="24"/>
    </row>
    <row r="30" spans="2:9" s="9" customFormat="1" ht="16.5" customHeight="1">
      <c r="B30" s="86">
        <v>20</v>
      </c>
      <c r="C30" s="1492"/>
      <c r="D30" s="1367"/>
      <c r="E30" s="1527"/>
      <c r="F30" s="171"/>
      <c r="G30" s="171"/>
      <c r="H30" s="232"/>
      <c r="I30" s="24"/>
    </row>
    <row r="31" spans="2:9" s="9" customFormat="1" ht="16.5" customHeight="1">
      <c r="B31" s="86">
        <v>21</v>
      </c>
      <c r="C31" s="1861" t="s">
        <v>599</v>
      </c>
      <c r="D31" s="2584"/>
      <c r="E31" s="2584"/>
      <c r="F31" s="1491"/>
      <c r="G31" s="327"/>
      <c r="H31" s="206"/>
      <c r="I31" s="24"/>
    </row>
    <row r="32" spans="2:9" s="9" customFormat="1" ht="16.5" customHeight="1" thickBot="1">
      <c r="B32" s="86">
        <v>22</v>
      </c>
      <c r="C32" s="2580" t="s">
        <v>600</v>
      </c>
      <c r="D32" s="1877"/>
      <c r="E32" s="93"/>
      <c r="F32" s="146"/>
      <c r="G32" s="105"/>
      <c r="H32" s="1192">
        <v>131</v>
      </c>
      <c r="I32" s="24"/>
    </row>
    <row r="33" spans="2:9" s="9" customFormat="1" ht="16.5" customHeight="1" thickBot="1">
      <c r="B33" s="86">
        <v>23</v>
      </c>
      <c r="C33" s="2502" t="s">
        <v>812</v>
      </c>
      <c r="D33" s="1877"/>
      <c r="E33" s="2583"/>
      <c r="F33" s="1162">
        <v>72</v>
      </c>
      <c r="G33" s="1387"/>
      <c r="H33" s="730">
        <v>267</v>
      </c>
      <c r="I33" s="24"/>
    </row>
    <row r="34" spans="2:9" s="9" customFormat="1" ht="16.5" customHeight="1" thickBot="1">
      <c r="B34" s="86">
        <v>24</v>
      </c>
      <c r="C34" s="2580" t="s">
        <v>811</v>
      </c>
      <c r="D34" s="1877"/>
      <c r="E34" s="2583"/>
      <c r="F34" s="1162">
        <v>1</v>
      </c>
      <c r="G34" s="1387"/>
      <c r="H34" s="730">
        <v>90</v>
      </c>
      <c r="I34" s="24"/>
    </row>
    <row r="35" spans="2:9" s="9" customFormat="1" ht="16.5" customHeight="1" thickBot="1">
      <c r="B35" s="86">
        <v>25</v>
      </c>
      <c r="C35" s="2502" t="s">
        <v>813</v>
      </c>
      <c r="D35" s="1877"/>
      <c r="E35" s="2583"/>
      <c r="F35" s="1162">
        <v>0</v>
      </c>
      <c r="G35" s="1387"/>
      <c r="H35" s="730">
        <v>0</v>
      </c>
      <c r="I35" s="24"/>
    </row>
    <row r="36" spans="2:9" s="9" customFormat="1" ht="16.5" customHeight="1">
      <c r="B36" s="86">
        <v>26</v>
      </c>
      <c r="C36" s="2580" t="s">
        <v>601</v>
      </c>
      <c r="D36" s="1877"/>
      <c r="E36" s="1877"/>
      <c r="F36" s="105"/>
      <c r="G36" s="113"/>
      <c r="H36" s="730"/>
      <c r="I36" s="24"/>
    </row>
    <row r="37" spans="2:9" s="9" customFormat="1" ht="16.5" customHeight="1">
      <c r="B37" s="86">
        <v>27</v>
      </c>
      <c r="C37" s="1761"/>
      <c r="D37" s="1776"/>
      <c r="E37" s="1776"/>
      <c r="F37" s="1776"/>
      <c r="G37" s="1784"/>
      <c r="H37" s="505"/>
      <c r="I37" s="24"/>
    </row>
    <row r="38" spans="2:9" s="9" customFormat="1" ht="16.5" customHeight="1">
      <c r="B38" s="86">
        <v>28</v>
      </c>
      <c r="C38" s="2380"/>
      <c r="D38" s="1776"/>
      <c r="E38" s="1776"/>
      <c r="F38" s="1776"/>
      <c r="G38" s="1784"/>
      <c r="H38" s="730"/>
      <c r="I38" s="24"/>
    </row>
    <row r="39" spans="2:9" s="9" customFormat="1" ht="16.5" customHeight="1" thickBot="1">
      <c r="B39" s="86">
        <v>29</v>
      </c>
      <c r="C39" s="2380"/>
      <c r="D39" s="1776"/>
      <c r="E39" s="1776"/>
      <c r="F39" s="2585"/>
      <c r="G39" s="1784"/>
      <c r="H39" s="730"/>
      <c r="I39" s="24"/>
    </row>
    <row r="40" spans="2:9" s="9" customFormat="1" ht="16.5" customHeight="1" thickBot="1">
      <c r="B40" s="86">
        <v>30</v>
      </c>
      <c r="C40" s="2502" t="s">
        <v>814</v>
      </c>
      <c r="D40" s="1877"/>
      <c r="E40" s="1877"/>
      <c r="F40" s="1162">
        <v>3</v>
      </c>
      <c r="G40" s="1387"/>
      <c r="H40" s="730">
        <v>155</v>
      </c>
      <c r="I40" s="24"/>
    </row>
    <row r="41" spans="2:9" s="9" customFormat="1" ht="16.5" customHeight="1" thickBot="1">
      <c r="B41" s="86">
        <v>31</v>
      </c>
      <c r="C41" s="2502" t="s">
        <v>815</v>
      </c>
      <c r="D41" s="1877"/>
      <c r="E41" s="1877"/>
      <c r="F41" s="1162">
        <v>1</v>
      </c>
      <c r="G41" s="1387"/>
      <c r="H41" s="730">
        <v>475</v>
      </c>
      <c r="I41" s="24"/>
    </row>
    <row r="42" spans="2:9" s="9" customFormat="1" ht="16.5" customHeight="1" thickBot="1">
      <c r="B42" s="86">
        <v>32</v>
      </c>
      <c r="C42" s="2502" t="s">
        <v>816</v>
      </c>
      <c r="D42" s="1877"/>
      <c r="E42" s="1877"/>
      <c r="F42" s="1162">
        <v>2</v>
      </c>
      <c r="G42" s="1387"/>
      <c r="H42" s="730">
        <v>90</v>
      </c>
      <c r="I42" s="24"/>
    </row>
    <row r="43" spans="2:9" s="9" customFormat="1" ht="16.5" customHeight="1">
      <c r="B43" s="86">
        <v>33</v>
      </c>
      <c r="C43" s="2502" t="s">
        <v>1296</v>
      </c>
      <c r="D43" s="1877"/>
      <c r="E43" s="1877"/>
      <c r="F43" s="105" t="s">
        <v>1297</v>
      </c>
      <c r="G43" s="1387"/>
      <c r="H43" s="730">
        <v>96</v>
      </c>
      <c r="I43" s="24"/>
    </row>
    <row r="44" spans="2:9" s="9" customFormat="1" ht="16.5" customHeight="1">
      <c r="B44" s="86">
        <v>34</v>
      </c>
      <c r="C44" s="2502"/>
      <c r="D44" s="1877"/>
      <c r="E44" s="1877"/>
      <c r="F44" s="1877"/>
      <c r="G44" s="2578"/>
      <c r="H44" s="730"/>
      <c r="I44" s="24"/>
    </row>
    <row r="45" spans="2:9" s="9" customFormat="1" ht="16.5" customHeight="1">
      <c r="B45" s="86">
        <v>35</v>
      </c>
      <c r="C45" s="2580"/>
      <c r="D45" s="1877"/>
      <c r="E45" s="1877"/>
      <c r="F45" s="1877"/>
      <c r="G45" s="2578"/>
      <c r="H45" s="505"/>
      <c r="I45" s="24"/>
    </row>
    <row r="46" spans="2:9" s="9" customFormat="1" ht="16.5" customHeight="1">
      <c r="B46" s="86">
        <v>36</v>
      </c>
      <c r="C46" s="2502" t="s">
        <v>822</v>
      </c>
      <c r="D46" s="1877"/>
      <c r="E46" s="1877"/>
      <c r="F46" s="1877"/>
      <c r="G46" s="2578"/>
      <c r="H46" s="139">
        <f>SUM(H32:H45)</f>
        <v>1304</v>
      </c>
      <c r="I46" s="85"/>
    </row>
    <row r="47" spans="2:9" s="9" customFormat="1" ht="16.5" customHeight="1">
      <c r="B47" s="86">
        <v>37</v>
      </c>
      <c r="C47" s="9" t="s">
        <v>1173</v>
      </c>
      <c r="H47" s="496">
        <f>H29-H46</f>
        <v>943</v>
      </c>
    </row>
    <row r="48" spans="2:9" s="9" customFormat="1" ht="16.5" customHeight="1">
      <c r="B48" s="1358">
        <v>38</v>
      </c>
      <c r="C48" s="2502" t="s">
        <v>1174</v>
      </c>
      <c r="D48" s="1877"/>
      <c r="E48" s="1877"/>
      <c r="F48" s="2581"/>
      <c r="G48" s="2578"/>
      <c r="H48" s="1528">
        <f>IFERROR(+H47/H25,"")</f>
        <v>3.5037526937653267E-2</v>
      </c>
    </row>
    <row r="49" spans="2:8" s="9" customFormat="1" ht="16.5" customHeight="1">
      <c r="B49" s="86">
        <v>39</v>
      </c>
      <c r="C49" s="1361"/>
      <c r="D49" s="1503"/>
      <c r="E49" s="93"/>
      <c r="F49" s="1495"/>
      <c r="G49" s="1504"/>
      <c r="H49" s="1529"/>
    </row>
    <row r="50" spans="2:8" s="9" customFormat="1" ht="16.5" customHeight="1">
      <c r="B50" s="86">
        <v>40</v>
      </c>
      <c r="C50" s="1493"/>
      <c r="D50" s="1386"/>
      <c r="E50" s="1386"/>
      <c r="F50" s="1494"/>
      <c r="G50" s="1494"/>
      <c r="H50" s="591"/>
    </row>
    <row r="51" spans="2:8" s="9" customFormat="1" ht="16.5" customHeight="1" thickBot="1">
      <c r="B51" s="86">
        <v>41</v>
      </c>
      <c r="C51" s="1165" t="s">
        <v>602</v>
      </c>
      <c r="D51" s="1494" t="s">
        <v>820</v>
      </c>
      <c r="E51" s="1386" t="s">
        <v>821</v>
      </c>
      <c r="F51" s="1494"/>
      <c r="G51" s="1494"/>
      <c r="H51" s="591"/>
    </row>
    <row r="52" spans="2:8" s="9" customFormat="1" ht="16.5" customHeight="1" thickBot="1">
      <c r="B52" s="86">
        <v>42</v>
      </c>
      <c r="C52" s="1493" t="s">
        <v>817</v>
      </c>
      <c r="D52" s="1360">
        <v>7.3735999999999996E-2</v>
      </c>
      <c r="E52" s="1530"/>
      <c r="F52" s="1494"/>
      <c r="G52" s="1494"/>
      <c r="H52" s="591"/>
    </row>
    <row r="53" spans="2:8" s="9" customFormat="1" ht="16.5" customHeight="1" thickBot="1">
      <c r="B53" s="86">
        <v>43</v>
      </c>
      <c r="C53" s="1493" t="s">
        <v>818</v>
      </c>
      <c r="D53" s="1164">
        <v>0.18394099999999999</v>
      </c>
      <c r="E53" s="1531">
        <v>43458</v>
      </c>
      <c r="F53" s="1494"/>
      <c r="G53" s="1494"/>
      <c r="H53" s="591"/>
    </row>
    <row r="54" spans="2:8" s="9" customFormat="1" ht="16.5" customHeight="1" thickBot="1">
      <c r="B54" s="125">
        <v>44</v>
      </c>
      <c r="C54" s="1497" t="s">
        <v>819</v>
      </c>
      <c r="D54" s="1164">
        <v>1.4999999999999999E-4</v>
      </c>
      <c r="E54" s="1532" t="s">
        <v>1298</v>
      </c>
      <c r="F54" s="137"/>
      <c r="G54" s="137"/>
      <c r="H54" s="637"/>
    </row>
    <row r="55" spans="2:8" s="9" customFormat="1" ht="16.5" customHeight="1">
      <c r="B55" s="1114" t="s">
        <v>603</v>
      </c>
      <c r="C55" s="1645" t="s">
        <v>970</v>
      </c>
      <c r="D55" s="1645"/>
      <c r="E55" s="1645"/>
      <c r="F55" s="1645"/>
      <c r="G55" s="1645"/>
      <c r="H55" s="1655"/>
    </row>
    <row r="56" spans="2:8" s="9" customFormat="1" ht="16.5" customHeight="1">
      <c r="B56" s="2579"/>
      <c r="C56" s="1776"/>
      <c r="D56" s="1776"/>
      <c r="E56" s="1776"/>
      <c r="F56" s="1776"/>
      <c r="G56" s="1776"/>
      <c r="H56" s="1777"/>
    </row>
    <row r="57" spans="2:8" s="9" customFormat="1" ht="16.5" customHeight="1">
      <c r="B57" s="2579"/>
      <c r="C57" s="1776"/>
      <c r="D57" s="1776"/>
      <c r="E57" s="1776"/>
      <c r="F57" s="1776"/>
      <c r="G57" s="1776"/>
      <c r="H57" s="1777"/>
    </row>
    <row r="58" spans="2:8" s="9" customFormat="1" ht="16.5" customHeight="1">
      <c r="B58" s="2579"/>
      <c r="C58" s="1776"/>
      <c r="D58" s="1776"/>
      <c r="E58" s="1776"/>
      <c r="F58" s="1776"/>
      <c r="G58" s="1776"/>
      <c r="H58" s="1777"/>
    </row>
    <row r="59" spans="2:8" s="9" customFormat="1" ht="16.5" customHeight="1">
      <c r="B59" s="2579"/>
      <c r="C59" s="1776"/>
      <c r="D59" s="1776"/>
      <c r="E59" s="1776"/>
      <c r="F59" s="1776"/>
      <c r="G59" s="1776"/>
      <c r="H59" s="1777"/>
    </row>
    <row r="60" spans="2:8" s="9" customFormat="1" ht="16.5" customHeight="1">
      <c r="B60" s="2579"/>
      <c r="C60" s="1776"/>
      <c r="D60" s="1776"/>
      <c r="E60" s="1776"/>
      <c r="F60" s="1776"/>
      <c r="G60" s="1776"/>
      <c r="H60" s="1777"/>
    </row>
    <row r="61" spans="2:8" s="9" customFormat="1" ht="16.5" customHeight="1">
      <c r="B61" s="2579"/>
      <c r="C61" s="1776"/>
      <c r="D61" s="1776"/>
      <c r="E61" s="1776"/>
      <c r="F61" s="1776"/>
      <c r="G61" s="1776"/>
      <c r="H61" s="1777"/>
    </row>
    <row r="62" spans="2:8" s="9" customFormat="1" ht="16.5" customHeight="1">
      <c r="B62" s="2579"/>
      <c r="C62" s="1776"/>
      <c r="D62" s="1776"/>
      <c r="E62" s="1776"/>
      <c r="F62" s="1776"/>
      <c r="G62" s="1776"/>
      <c r="H62" s="1777"/>
    </row>
    <row r="63" spans="2:8" s="9" customFormat="1" ht="16.5" customHeight="1">
      <c r="B63" s="1779"/>
      <c r="C63" s="1776"/>
      <c r="D63" s="1776"/>
      <c r="E63" s="1776"/>
      <c r="F63" s="1776"/>
      <c r="G63" s="1776"/>
      <c r="H63" s="1777"/>
    </row>
    <row r="64" spans="2:8" s="9" customFormat="1" ht="16.5" customHeight="1">
      <c r="B64" s="1779"/>
      <c r="C64" s="1776"/>
      <c r="D64" s="1776"/>
      <c r="E64" s="1776"/>
      <c r="F64" s="1776"/>
      <c r="G64" s="1776"/>
      <c r="H64" s="1777"/>
    </row>
    <row r="65" spans="2:8" ht="16.5" customHeight="1" thickBot="1">
      <c r="B65" s="1780"/>
      <c r="C65" s="1781"/>
      <c r="D65" s="1781"/>
      <c r="E65" s="1781"/>
      <c r="F65" s="1781"/>
      <c r="G65" s="1781"/>
      <c r="H65" s="1986"/>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H101"/>
  <sheetViews>
    <sheetView workbookViewId="0"/>
  </sheetViews>
  <sheetFormatPr defaultColWidth="9.6640625" defaultRowHeight="12.75"/>
  <cols>
    <col min="1" max="1" width="4.21875" style="2" customWidth="1"/>
    <col min="2" max="2" width="10.44140625" style="2" customWidth="1"/>
    <col min="3" max="3" width="11.88671875" style="2" customWidth="1"/>
    <col min="4" max="4" width="25.5546875" style="2" customWidth="1"/>
    <col min="5" max="5" width="14.77734375" style="2" customWidth="1"/>
    <col min="6" max="6" width="29" style="2" customWidth="1"/>
    <col min="7" max="7" width="2.5546875" style="2" customWidth="1"/>
    <col min="8" max="16384" width="9.6640625" style="2"/>
  </cols>
  <sheetData>
    <row r="1" spans="2:8" ht="13.5" thickBot="1">
      <c r="B1" s="9" t="s">
        <v>957</v>
      </c>
      <c r="C1" s="1722" t="str">
        <f>+'E-2'!C1:D1</f>
        <v>Insert Utility Name on E-2 and it will be placed throughout report</v>
      </c>
      <c r="D1" s="1722"/>
      <c r="E1" s="9" t="s">
        <v>958</v>
      </c>
      <c r="F1" s="519">
        <f>+'E-2'!F1</f>
        <v>43100</v>
      </c>
      <c r="G1" s="477"/>
      <c r="H1" s="519"/>
    </row>
    <row r="2" spans="2:8" ht="12.95" customHeight="1" thickTop="1">
      <c r="B2" s="6"/>
      <c r="C2" s="7"/>
      <c r="D2" s="7"/>
      <c r="E2" s="7"/>
      <c r="F2" s="7"/>
      <c r="G2" s="3"/>
    </row>
    <row r="3" spans="2:8" ht="12.95" customHeight="1">
      <c r="B3" s="8"/>
      <c r="C3" s="9"/>
      <c r="D3" s="9"/>
      <c r="E3" s="9"/>
      <c r="F3" s="10"/>
      <c r="G3" s="3"/>
    </row>
    <row r="4" spans="2:8" ht="12.95" customHeight="1">
      <c r="B4" s="8"/>
      <c r="C4" s="9"/>
      <c r="D4" s="9"/>
      <c r="E4" s="9"/>
      <c r="F4" s="10"/>
      <c r="G4" s="3"/>
    </row>
    <row r="5" spans="2:8" ht="12.95" customHeight="1">
      <c r="B5" s="8"/>
      <c r="C5" s="9"/>
      <c r="D5" s="9"/>
      <c r="E5" s="9"/>
      <c r="F5" s="10"/>
      <c r="G5" s="3"/>
    </row>
    <row r="6" spans="2:8" ht="12.95" customHeight="1">
      <c r="B6" s="8"/>
      <c r="C6" s="9"/>
      <c r="D6" s="9"/>
      <c r="E6" s="9"/>
      <c r="F6" s="10"/>
      <c r="G6" s="3"/>
    </row>
    <row r="7" spans="2:8" ht="12.95" customHeight="1">
      <c r="B7" s="8"/>
      <c r="C7" s="9"/>
      <c r="D7" s="9"/>
      <c r="E7" s="9"/>
      <c r="F7" s="10"/>
      <c r="G7" s="3"/>
    </row>
    <row r="8" spans="2:8" ht="12.95" customHeight="1">
      <c r="B8" s="8"/>
      <c r="C8" s="9"/>
      <c r="D8" s="9"/>
      <c r="E8" s="9"/>
      <c r="F8" s="10"/>
      <c r="G8" s="3"/>
    </row>
    <row r="9" spans="2:8">
      <c r="B9" s="1608" t="s">
        <v>1180</v>
      </c>
      <c r="C9" s="1553"/>
      <c r="D9" s="1553"/>
      <c r="E9" s="1553"/>
      <c r="F9" s="1554"/>
      <c r="G9" s="3"/>
    </row>
    <row r="10" spans="2:8" ht="21" customHeight="1">
      <c r="B10" s="1872"/>
      <c r="C10" s="1553"/>
      <c r="D10" s="1553"/>
      <c r="E10" s="1553"/>
      <c r="F10" s="1554"/>
      <c r="G10" s="3"/>
    </row>
    <row r="11" spans="2:8">
      <c r="B11" s="1608" t="s">
        <v>1018</v>
      </c>
      <c r="C11" s="1553"/>
      <c r="D11" s="1553"/>
      <c r="E11" s="1553"/>
      <c r="F11" s="1554"/>
      <c r="G11" s="3"/>
    </row>
    <row r="12" spans="2:8" ht="22.5" customHeight="1">
      <c r="B12" s="1872"/>
      <c r="C12" s="1553"/>
      <c r="D12" s="1553"/>
      <c r="E12" s="1553"/>
      <c r="F12" s="1554"/>
      <c r="G12" s="3"/>
    </row>
    <row r="13" spans="2:8" ht="12.95" customHeight="1">
      <c r="B13" s="8"/>
      <c r="C13" s="29"/>
      <c r="D13" s="29"/>
      <c r="E13" s="29"/>
      <c r="F13" s="167"/>
      <c r="G13" s="28"/>
    </row>
    <row r="14" spans="2:8" ht="12.95" customHeight="1">
      <c r="B14" s="8"/>
      <c r="C14" s="29"/>
      <c r="D14" s="29"/>
      <c r="E14" s="29"/>
      <c r="F14" s="167"/>
      <c r="G14" s="28"/>
    </row>
    <row r="15" spans="2:8" ht="12.95" customHeight="1">
      <c r="B15" s="8"/>
      <c r="C15" s="1873"/>
      <c r="D15" s="1873"/>
      <c r="E15" s="1873"/>
      <c r="F15" s="1874"/>
      <c r="G15" s="28"/>
    </row>
    <row r="16" spans="2:8">
      <c r="B16" s="8"/>
      <c r="C16" s="1873"/>
      <c r="D16" s="1873"/>
      <c r="E16" s="1873"/>
      <c r="F16" s="1874"/>
      <c r="G16" s="28"/>
    </row>
    <row r="17" spans="2:7" ht="12.95" customHeight="1">
      <c r="B17" s="8"/>
      <c r="C17" s="24"/>
      <c r="D17" s="24"/>
      <c r="E17" s="24"/>
      <c r="F17" s="167"/>
      <c r="G17" s="28"/>
    </row>
    <row r="18" spans="2:7" ht="12.95" customHeight="1">
      <c r="B18" s="8"/>
      <c r="C18" s="1873"/>
      <c r="D18" s="1873"/>
      <c r="E18" s="1873"/>
      <c r="F18" s="1874"/>
      <c r="G18" s="28"/>
    </row>
    <row r="19" spans="2:7" ht="12.95" customHeight="1">
      <c r="B19" s="8"/>
      <c r="C19" s="1873"/>
      <c r="D19" s="1873"/>
      <c r="E19" s="1873"/>
      <c r="F19" s="1874"/>
      <c r="G19" s="28"/>
    </row>
    <row r="20" spans="2:7" ht="12.95" customHeight="1">
      <c r="B20" s="8"/>
      <c r="C20" s="24"/>
      <c r="D20" s="24"/>
      <c r="E20" s="24"/>
      <c r="F20" s="167"/>
      <c r="G20" s="28"/>
    </row>
    <row r="21" spans="2:7" ht="12.95" customHeight="1">
      <c r="B21" s="8"/>
      <c r="C21" s="9"/>
      <c r="D21" s="9"/>
      <c r="E21" s="9"/>
      <c r="F21" s="10"/>
      <c r="G21" s="3"/>
    </row>
    <row r="22" spans="2:7" ht="12.95" customHeight="1">
      <c r="B22" s="8"/>
      <c r="C22" s="9"/>
      <c r="D22" s="9"/>
      <c r="E22" s="9"/>
      <c r="F22" s="10"/>
      <c r="G22" s="3"/>
    </row>
    <row r="23" spans="2:7" ht="12.95" customHeight="1">
      <c r="B23" s="8"/>
      <c r="C23" s="9"/>
      <c r="D23" s="9"/>
      <c r="E23" s="9"/>
      <c r="F23" s="10"/>
      <c r="G23" s="3"/>
    </row>
    <row r="24" spans="2:7" ht="22.5">
      <c r="B24" s="20"/>
      <c r="C24" s="12"/>
      <c r="D24" s="21"/>
      <c r="E24" s="21"/>
      <c r="F24" s="21"/>
      <c r="G24" s="3"/>
    </row>
    <row r="25" spans="2:7" ht="6" customHeight="1">
      <c r="B25" s="13"/>
      <c r="C25" s="14"/>
      <c r="D25" s="9"/>
      <c r="E25" s="9"/>
      <c r="F25" s="10"/>
      <c r="G25" s="3"/>
    </row>
    <row r="26" spans="2:7" ht="36.75">
      <c r="B26" s="11"/>
      <c r="C26" s="12"/>
      <c r="D26" s="21"/>
      <c r="E26" s="21"/>
      <c r="F26" s="21"/>
      <c r="G26" s="3"/>
    </row>
    <row r="27" spans="2:7" ht="12.95" customHeight="1">
      <c r="B27" s="13"/>
      <c r="C27" s="14"/>
      <c r="D27" s="9"/>
      <c r="E27" s="9"/>
      <c r="F27" s="10"/>
      <c r="G27" s="3"/>
    </row>
    <row r="28" spans="2:7" ht="12.95" customHeight="1">
      <c r="B28" s="13"/>
      <c r="C28" s="14"/>
      <c r="D28" s="9"/>
      <c r="E28" s="9"/>
      <c r="F28" s="10"/>
      <c r="G28" s="3"/>
    </row>
    <row r="29" spans="2:7" ht="22.5">
      <c r="B29" s="20"/>
      <c r="C29" s="12"/>
      <c r="D29" s="21"/>
      <c r="E29" s="21"/>
      <c r="F29" s="21"/>
      <c r="G29" s="3"/>
    </row>
    <row r="30" spans="2:7" ht="12.95" customHeight="1">
      <c r="B30" s="13"/>
      <c r="C30" s="14"/>
      <c r="D30" s="9"/>
      <c r="E30" s="9"/>
      <c r="F30" s="10"/>
      <c r="G30" s="3"/>
    </row>
    <row r="31" spans="2:7" ht="36.75">
      <c r="B31" s="11"/>
      <c r="C31" s="12"/>
      <c r="D31" s="21"/>
      <c r="E31" s="21"/>
      <c r="F31" s="21"/>
      <c r="G31" s="3"/>
    </row>
    <row r="32" spans="2:7" ht="12.95" customHeight="1">
      <c r="B32" s="13"/>
      <c r="C32" s="14"/>
      <c r="D32" s="9"/>
      <c r="E32" s="9"/>
      <c r="F32" s="10"/>
      <c r="G32" s="3"/>
    </row>
    <row r="33" spans="2:7" ht="22.5">
      <c r="B33" s="20"/>
      <c r="C33" s="12"/>
      <c r="D33" s="21"/>
      <c r="E33" s="21"/>
      <c r="F33" s="21"/>
      <c r="G33" s="3"/>
    </row>
    <row r="34" spans="2:7" ht="12.95" customHeight="1">
      <c r="B34" s="13"/>
      <c r="C34" s="14"/>
      <c r="D34" s="9"/>
      <c r="E34" s="9"/>
      <c r="F34" s="10"/>
      <c r="G34" s="3"/>
    </row>
    <row r="35" spans="2:7" ht="33">
      <c r="B35" s="27"/>
      <c r="C35" s="12"/>
      <c r="D35" s="21"/>
      <c r="E35" s="21"/>
      <c r="F35" s="168"/>
      <c r="G35" s="3"/>
    </row>
    <row r="36" spans="2:7" ht="12.95" customHeight="1">
      <c r="B36" s="13"/>
      <c r="C36" s="14"/>
      <c r="D36" s="9"/>
      <c r="E36" s="9"/>
      <c r="F36" s="10"/>
      <c r="G36" s="3"/>
    </row>
    <row r="37" spans="2:7" ht="12.95" customHeight="1">
      <c r="B37" s="8"/>
      <c r="C37" s="9"/>
      <c r="D37" s="9"/>
      <c r="E37" s="9"/>
      <c r="F37" s="10"/>
      <c r="G37" s="3"/>
    </row>
    <row r="38" spans="2:7" ht="9" customHeight="1">
      <c r="B38" s="8"/>
      <c r="C38" s="9"/>
      <c r="D38" s="9"/>
      <c r="E38" s="9"/>
      <c r="F38" s="10"/>
      <c r="G38" s="3"/>
    </row>
    <row r="39" spans="2:7" ht="12.95" customHeight="1">
      <c r="B39" s="8"/>
      <c r="C39" s="9"/>
      <c r="D39" s="9"/>
      <c r="E39" s="9"/>
      <c r="F39" s="10"/>
      <c r="G39" s="3"/>
    </row>
    <row r="40" spans="2:7" ht="12.95" customHeight="1">
      <c r="B40" s="8"/>
      <c r="C40" s="9"/>
      <c r="D40" s="9"/>
      <c r="E40" s="9"/>
      <c r="F40" s="10"/>
      <c r="G40" s="3"/>
    </row>
    <row r="41" spans="2:7">
      <c r="B41" s="1546"/>
      <c r="C41" s="1547"/>
      <c r="D41" s="1871"/>
      <c r="E41" s="1871"/>
      <c r="F41" s="1540"/>
      <c r="G41" s="3"/>
    </row>
    <row r="42" spans="2:7" ht="16.5" customHeight="1">
      <c r="B42" s="1546"/>
      <c r="C42" s="1547"/>
      <c r="D42" s="1871"/>
      <c r="E42" s="1871"/>
      <c r="F42" s="1540"/>
      <c r="G42" s="3"/>
    </row>
    <row r="43" spans="2:7" ht="12.95" customHeight="1">
      <c r="B43" s="8"/>
      <c r="C43" s="9"/>
      <c r="D43" s="24"/>
      <c r="E43" s="24"/>
      <c r="F43" s="25"/>
      <c r="G43" s="3"/>
    </row>
    <row r="44" spans="2:7" ht="12.95" customHeight="1">
      <c r="B44" s="8"/>
      <c r="C44" s="9"/>
      <c r="D44" s="9"/>
      <c r="E44" s="9"/>
      <c r="F44" s="10"/>
      <c r="G44" s="3"/>
    </row>
    <row r="45" spans="2:7">
      <c r="B45" s="8"/>
      <c r="C45" s="9"/>
      <c r="D45" s="9"/>
      <c r="E45" s="1871"/>
      <c r="F45" s="1540"/>
      <c r="G45" s="3"/>
    </row>
    <row r="46" spans="2:7" ht="15.75">
      <c r="B46" s="8"/>
      <c r="C46" s="9"/>
      <c r="D46" s="22"/>
      <c r="E46" s="1871"/>
      <c r="F46" s="1540"/>
      <c r="G46" s="3"/>
    </row>
    <row r="47" spans="2:7" ht="12.95" customHeight="1">
      <c r="B47" s="8"/>
      <c r="C47" s="9"/>
      <c r="D47" s="9"/>
      <c r="E47" s="1871"/>
      <c r="F47" s="1540"/>
      <c r="G47" s="3"/>
    </row>
    <row r="48" spans="2:7" ht="12.95" customHeight="1">
      <c r="B48" s="8"/>
      <c r="C48" s="9"/>
      <c r="D48" s="23"/>
      <c r="E48" s="1871"/>
      <c r="F48" s="1540"/>
      <c r="G48" s="3"/>
    </row>
    <row r="49" spans="2:7" ht="12.95" customHeight="1">
      <c r="B49" s="8"/>
      <c r="C49" s="9"/>
      <c r="D49" s="9"/>
      <c r="E49" s="9"/>
      <c r="F49" s="10"/>
      <c r="G49" s="3"/>
    </row>
    <row r="50" spans="2:7" ht="12.95" customHeight="1" thickBot="1">
      <c r="B50" s="8"/>
      <c r="C50" s="10"/>
      <c r="D50" s="10"/>
      <c r="E50" s="10"/>
      <c r="F50" s="10"/>
      <c r="G50" s="3"/>
    </row>
    <row r="51" spans="2:7" ht="12.95" customHeight="1" thickTop="1">
      <c r="B51" s="4"/>
      <c r="C51" s="5"/>
      <c r="D51" s="5"/>
      <c r="E51" s="5"/>
      <c r="F51" s="5"/>
      <c r="G51" s="1"/>
    </row>
    <row r="52" spans="2:7" ht="12.95" customHeight="1">
      <c r="B52" s="1"/>
      <c r="C52" s="1"/>
      <c r="D52" s="1"/>
      <c r="E52" s="1"/>
      <c r="F52" s="1"/>
    </row>
    <row r="53" spans="2:7" ht="12.95" customHeight="1"/>
    <row r="54" spans="2:7" ht="12.95" customHeight="1"/>
    <row r="55" spans="2:7" ht="12.95" customHeight="1"/>
    <row r="56" spans="2:7" ht="12.95" customHeight="1"/>
    <row r="57" spans="2:7" ht="12.95" customHeight="1"/>
    <row r="58" spans="2:7" ht="12.95" customHeight="1"/>
    <row r="59" spans="2:7" ht="12.95" customHeight="1"/>
    <row r="60" spans="2:7" ht="12.95" customHeight="1"/>
    <row r="61" spans="2:7" ht="12.95" customHeight="1"/>
    <row r="62" spans="2:7" ht="12.95" customHeight="1"/>
    <row r="63" spans="2:7" ht="12.95" customHeight="1"/>
    <row r="64" spans="2:7"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heetViews>
  <sheetFormatPr defaultColWidth="9.44140625" defaultRowHeight="16.5" customHeight="1"/>
  <cols>
    <col min="1" max="1" width="3.109375" style="374" customWidth="1"/>
    <col min="2" max="2" width="6.6640625" style="374" customWidth="1"/>
    <col min="3" max="3" width="17.109375" style="374" customWidth="1"/>
    <col min="4" max="4" width="21" style="390" customWidth="1"/>
    <col min="5" max="6" width="25.44140625" style="374" customWidth="1"/>
    <col min="7" max="7" width="15.6640625" style="376" customWidth="1"/>
    <col min="8" max="16384" width="9.44140625" style="374"/>
  </cols>
  <sheetData>
    <row r="1" spans="1:7" s="373" customFormat="1" ht="16.5" customHeight="1" thickBot="1">
      <c r="C1" s="1722" t="str">
        <f>+'E-2'!C1:D1</f>
        <v>Insert Utility Name on E-2 and it will be placed throughout report</v>
      </c>
      <c r="D1" s="1841"/>
      <c r="E1" s="998" t="s">
        <v>958</v>
      </c>
      <c r="F1" s="998"/>
      <c r="G1" s="999">
        <f>+'E-2'!F1</f>
        <v>43100</v>
      </c>
    </row>
    <row r="2" spans="1:7" ht="16.5" customHeight="1" thickTop="1">
      <c r="A2" s="2452" t="s">
        <v>887</v>
      </c>
      <c r="B2" s="2236" t="s">
        <v>1178</v>
      </c>
      <c r="C2" s="2237"/>
      <c r="D2" s="2237"/>
      <c r="E2" s="2237"/>
      <c r="F2" s="2237"/>
      <c r="G2" s="2238"/>
    </row>
    <row r="3" spans="1:7" ht="12.75">
      <c r="A3" s="2452"/>
      <c r="B3" s="2239"/>
      <c r="C3" s="2240"/>
      <c r="D3" s="2240"/>
      <c r="E3" s="2240"/>
      <c r="F3" s="2240"/>
      <c r="G3" s="2241"/>
    </row>
    <row r="4" spans="1:7" s="407" customFormat="1" ht="27.75" customHeight="1">
      <c r="A4" s="2452"/>
      <c r="B4" s="2598" t="s">
        <v>1133</v>
      </c>
      <c r="C4" s="2599"/>
      <c r="D4" s="2599"/>
      <c r="E4" s="2600"/>
      <c r="F4" s="2600"/>
      <c r="G4" s="2601"/>
    </row>
    <row r="5" spans="1:7" s="407" customFormat="1" ht="21" customHeight="1">
      <c r="A5" s="2452"/>
      <c r="B5" s="2242"/>
      <c r="C5" s="2243"/>
      <c r="D5" s="2243"/>
      <c r="E5" s="2243"/>
      <c r="F5" s="2243"/>
      <c r="G5" s="2244"/>
    </row>
    <row r="6" spans="1:7" ht="16.5" customHeight="1" thickBot="1">
      <c r="A6" s="2452"/>
      <c r="B6" s="338"/>
      <c r="C6" s="339"/>
      <c r="D6" s="339"/>
      <c r="E6" s="339"/>
      <c r="F6" s="339"/>
      <c r="G6" s="340"/>
    </row>
    <row r="7" spans="1:7" s="375" customFormat="1" ht="23.25" customHeight="1" thickTop="1">
      <c r="A7" s="2452"/>
      <c r="B7" s="377"/>
      <c r="C7" s="2022" t="s">
        <v>1134</v>
      </c>
      <c r="D7" s="2252" t="s">
        <v>1135</v>
      </c>
      <c r="E7" s="2252" t="s">
        <v>1136</v>
      </c>
      <c r="F7" s="1301"/>
      <c r="G7" s="2455" t="s">
        <v>1137</v>
      </c>
    </row>
    <row r="8" spans="1:7" s="375" customFormat="1" ht="23.25" customHeight="1">
      <c r="A8" s="2452"/>
      <c r="B8" s="378" t="s">
        <v>682</v>
      </c>
      <c r="C8" s="2023"/>
      <c r="D8" s="2602"/>
      <c r="E8" s="2602"/>
      <c r="F8" s="1303" t="s">
        <v>1138</v>
      </c>
      <c r="G8" s="2456"/>
    </row>
    <row r="9" spans="1:7" s="375" customFormat="1" ht="23.25" customHeight="1">
      <c r="A9" s="2452"/>
      <c r="B9" s="378" t="s">
        <v>66</v>
      </c>
      <c r="C9" s="2023"/>
      <c r="D9" s="2602"/>
      <c r="E9" s="2602"/>
      <c r="F9" s="1303"/>
      <c r="G9" s="2456"/>
    </row>
    <row r="10" spans="1:7" s="375" customFormat="1" ht="23.25" customHeight="1" thickBot="1">
      <c r="A10" s="2452"/>
      <c r="B10" s="379"/>
      <c r="C10" s="385" t="s">
        <v>1028</v>
      </c>
      <c r="D10" s="380" t="s">
        <v>1029</v>
      </c>
      <c r="E10" s="381" t="s">
        <v>1030</v>
      </c>
      <c r="F10" s="1304" t="s">
        <v>1031</v>
      </c>
      <c r="G10" s="382" t="s">
        <v>1032</v>
      </c>
    </row>
    <row r="11" spans="1:7" s="373" customFormat="1" ht="23.25" customHeight="1">
      <c r="A11" s="2452"/>
      <c r="B11" s="386">
        <v>1</v>
      </c>
      <c r="C11" s="383"/>
      <c r="D11" s="383"/>
      <c r="E11" s="1305"/>
      <c r="F11" s="1306"/>
      <c r="G11" s="1307"/>
    </row>
    <row r="12" spans="1:7" s="373" customFormat="1" ht="23.25" customHeight="1">
      <c r="A12" s="2452"/>
      <c r="B12" s="387">
        <v>2</v>
      </c>
      <c r="C12" s="384" t="s">
        <v>1139</v>
      </c>
      <c r="D12" s="1308"/>
      <c r="E12" s="1309"/>
      <c r="F12" s="1310">
        <f>+D12-E12</f>
        <v>0</v>
      </c>
      <c r="G12" s="1311" t="e">
        <f>+F12/E12</f>
        <v>#DIV/0!</v>
      </c>
    </row>
    <row r="13" spans="1:7" s="373" customFormat="1" ht="23.25" customHeight="1">
      <c r="A13" s="2452"/>
      <c r="B13" s="387">
        <v>3</v>
      </c>
      <c r="C13" s="384" t="s">
        <v>1140</v>
      </c>
      <c r="D13" s="1308"/>
      <c r="E13" s="1312"/>
      <c r="F13" s="1310">
        <f t="shared" ref="F13:F18" si="0">+D13-E13</f>
        <v>0</v>
      </c>
      <c r="G13" s="1311" t="e">
        <f t="shared" ref="G13:G18" si="1">+F13/E13</f>
        <v>#DIV/0!</v>
      </c>
    </row>
    <row r="14" spans="1:7" s="373" customFormat="1" ht="23.25" customHeight="1">
      <c r="A14" s="2452"/>
      <c r="B14" s="387">
        <v>4</v>
      </c>
      <c r="C14" s="1006" t="s">
        <v>478</v>
      </c>
      <c r="D14" s="1313"/>
      <c r="E14" s="1312"/>
      <c r="F14" s="1310">
        <f t="shared" si="0"/>
        <v>0</v>
      </c>
      <c r="G14" s="1311" t="e">
        <f t="shared" si="1"/>
        <v>#DIV/0!</v>
      </c>
    </row>
    <row r="15" spans="1:7" s="373" customFormat="1" ht="23.25" customHeight="1">
      <c r="A15" s="2452"/>
      <c r="B15" s="387">
        <v>5</v>
      </c>
      <c r="C15" s="1006" t="s">
        <v>479</v>
      </c>
      <c r="D15" s="1313"/>
      <c r="E15" s="1314"/>
      <c r="F15" s="1310">
        <f t="shared" si="0"/>
        <v>0</v>
      </c>
      <c r="G15" s="1311" t="e">
        <f t="shared" si="1"/>
        <v>#DIV/0!</v>
      </c>
    </row>
    <row r="16" spans="1:7" s="373" customFormat="1" ht="23.25" customHeight="1">
      <c r="A16" s="2452"/>
      <c r="B16" s="387">
        <v>6</v>
      </c>
      <c r="C16" s="1006" t="s">
        <v>480</v>
      </c>
      <c r="D16" s="1313"/>
      <c r="E16" s="1314"/>
      <c r="F16" s="1310">
        <f t="shared" si="0"/>
        <v>0</v>
      </c>
      <c r="G16" s="1311" t="e">
        <f t="shared" si="1"/>
        <v>#DIV/0!</v>
      </c>
    </row>
    <row r="17" spans="1:7" s="373" customFormat="1" ht="23.25" customHeight="1">
      <c r="A17" s="2452"/>
      <c r="B17" s="387">
        <v>7</v>
      </c>
      <c r="C17" s="1007" t="s">
        <v>688</v>
      </c>
      <c r="D17" s="1312"/>
      <c r="E17" s="1312"/>
      <c r="F17" s="1310">
        <f t="shared" si="0"/>
        <v>0</v>
      </c>
      <c r="G17" s="1311" t="e">
        <f t="shared" si="1"/>
        <v>#DIV/0!</v>
      </c>
    </row>
    <row r="18" spans="1:7" s="373" customFormat="1" ht="23.25" customHeight="1">
      <c r="A18" s="2452"/>
      <c r="B18" s="387">
        <v>8</v>
      </c>
      <c r="C18" s="384" t="s">
        <v>46</v>
      </c>
      <c r="D18" s="1315"/>
      <c r="E18" s="1316"/>
      <c r="F18" s="1317">
        <f t="shared" si="0"/>
        <v>0</v>
      </c>
      <c r="G18" s="1318" t="e">
        <f t="shared" si="1"/>
        <v>#DIV/0!</v>
      </c>
    </row>
    <row r="19" spans="1:7" s="373" customFormat="1" ht="23.25" customHeight="1" thickBot="1">
      <c r="A19" s="2452"/>
      <c r="B19" s="387">
        <v>9</v>
      </c>
      <c r="C19" s="1319" t="s">
        <v>940</v>
      </c>
      <c r="D19" s="1320">
        <f>SUM(D12:D18)</f>
        <v>0</v>
      </c>
      <c r="E19" s="1320">
        <f>SUM(E12:E18)</f>
        <v>0</v>
      </c>
      <c r="F19" s="1320">
        <f>SUM(F12:F18)</f>
        <v>0</v>
      </c>
      <c r="G19" s="1321" t="e">
        <f>+F19/E19</f>
        <v>#DIV/0!</v>
      </c>
    </row>
    <row r="20" spans="1:7" s="373" customFormat="1" ht="23.25" customHeight="1" thickTop="1">
      <c r="A20" s="2452"/>
      <c r="B20" s="387">
        <v>10</v>
      </c>
      <c r="C20" s="384"/>
      <c r="D20" s="1322"/>
      <c r="E20" s="1323"/>
      <c r="F20" s="1324"/>
      <c r="G20" s="1325"/>
    </row>
    <row r="21" spans="1:7" s="373" customFormat="1" ht="23.25" customHeight="1">
      <c r="A21" s="2452"/>
      <c r="B21" s="387">
        <v>11</v>
      </c>
      <c r="C21" s="2603" t="s">
        <v>1141</v>
      </c>
      <c r="D21" s="2604"/>
      <c r="E21" s="2604"/>
      <c r="F21" s="2604"/>
      <c r="G21" s="2605"/>
    </row>
    <row r="22" spans="1:7" s="373" customFormat="1" ht="23.25" customHeight="1">
      <c r="A22" s="2452"/>
      <c r="B22" s="387">
        <v>12</v>
      </c>
      <c r="C22" s="384"/>
      <c r="D22" s="384"/>
      <c r="E22" s="1010"/>
      <c r="F22" s="1326"/>
      <c r="G22" s="1011"/>
    </row>
    <row r="23" spans="1:7" s="373" customFormat="1" ht="23.25" customHeight="1">
      <c r="A23" s="2452"/>
      <c r="B23" s="387">
        <v>13</v>
      </c>
      <c r="C23" s="384"/>
      <c r="D23" s="384"/>
      <c r="E23" s="1010"/>
      <c r="F23" s="1326"/>
      <c r="G23" s="1011"/>
    </row>
    <row r="24" spans="1:7" s="373" customFormat="1" ht="23.25" customHeight="1">
      <c r="A24" s="2452"/>
      <c r="B24" s="387">
        <v>14</v>
      </c>
      <c r="C24" s="384"/>
      <c r="D24" s="384"/>
      <c r="E24" s="1014"/>
      <c r="F24" s="1327"/>
      <c r="G24" s="1015"/>
    </row>
    <row r="25" spans="1:7" s="373" customFormat="1" ht="23.25" customHeight="1">
      <c r="A25" s="2452"/>
      <c r="B25" s="387">
        <v>15</v>
      </c>
      <c r="C25" s="384"/>
      <c r="D25" s="384"/>
      <c r="E25" s="1014"/>
      <c r="F25" s="1327"/>
      <c r="G25" s="1013"/>
    </row>
    <row r="26" spans="1:7" s="373" customFormat="1" ht="23.25" customHeight="1">
      <c r="A26" s="2452"/>
      <c r="B26" s="387">
        <v>16</v>
      </c>
      <c r="C26" s="384"/>
      <c r="D26" s="384"/>
      <c r="E26" s="1014"/>
      <c r="F26" s="1327"/>
      <c r="G26" s="1013"/>
    </row>
    <row r="27" spans="1:7" s="373" customFormat="1" ht="23.25" customHeight="1">
      <c r="A27" s="2452"/>
      <c r="B27" s="387">
        <v>17</v>
      </c>
      <c r="C27" s="384"/>
      <c r="D27" s="384"/>
      <c r="E27" s="1010"/>
      <c r="F27" s="1326"/>
      <c r="G27" s="1013"/>
    </row>
    <row r="28" spans="1:7" s="373" customFormat="1" ht="23.25" customHeight="1">
      <c r="A28" s="2452"/>
      <c r="B28" s="387">
        <v>18</v>
      </c>
      <c r="C28" s="384"/>
      <c r="D28" s="384"/>
      <c r="E28" s="1010"/>
      <c r="F28" s="1326"/>
      <c r="G28" s="1011"/>
    </row>
    <row r="29" spans="1:7" s="373" customFormat="1" ht="23.25" customHeight="1">
      <c r="A29" s="2452"/>
      <c r="B29" s="387">
        <v>19</v>
      </c>
      <c r="C29" s="384"/>
      <c r="D29" s="384"/>
      <c r="E29" s="1010"/>
      <c r="F29" s="1326"/>
      <c r="G29" s="1011"/>
    </row>
    <row r="30" spans="1:7" s="373" customFormat="1" ht="23.25" customHeight="1">
      <c r="A30" s="2452"/>
      <c r="B30" s="387">
        <v>20</v>
      </c>
      <c r="C30" s="384"/>
      <c r="D30" s="384"/>
      <c r="E30" s="1014"/>
      <c r="F30" s="1327"/>
      <c r="G30" s="1017"/>
    </row>
    <row r="31" spans="1:7" s="373" customFormat="1" ht="23.25" customHeight="1">
      <c r="A31" s="2452"/>
      <c r="B31" s="387">
        <v>21</v>
      </c>
      <c r="C31" s="384"/>
      <c r="D31" s="384"/>
      <c r="E31" s="1018"/>
      <c r="F31" s="1328"/>
      <c r="G31" s="1017"/>
    </row>
    <row r="32" spans="1:7" s="373" customFormat="1" ht="23.25" customHeight="1">
      <c r="A32" s="2452"/>
      <c r="B32" s="387">
        <v>22</v>
      </c>
      <c r="C32" s="384"/>
      <c r="D32" s="384"/>
      <c r="E32" s="1010"/>
      <c r="F32" s="1326"/>
      <c r="G32" s="1013"/>
    </row>
    <row r="33" spans="1:7" s="373" customFormat="1" ht="23.25" customHeight="1">
      <c r="A33" s="2452"/>
      <c r="B33" s="387">
        <v>23</v>
      </c>
      <c r="C33" s="384"/>
      <c r="D33" s="384"/>
      <c r="E33" s="1012"/>
      <c r="F33" s="1329"/>
      <c r="G33" s="1013"/>
    </row>
    <row r="34" spans="1:7" s="373" customFormat="1" ht="23.25" customHeight="1">
      <c r="A34" s="2452"/>
      <c r="B34" s="387">
        <v>24</v>
      </c>
      <c r="C34" s="384"/>
      <c r="D34" s="384"/>
      <c r="E34" s="1010"/>
      <c r="F34" s="1326"/>
      <c r="G34" s="1013"/>
    </row>
    <row r="35" spans="1:7" s="373" customFormat="1" ht="23.25" customHeight="1">
      <c r="A35" s="2452"/>
      <c r="B35" s="387">
        <v>25</v>
      </c>
      <c r="C35" s="384"/>
      <c r="D35" s="384"/>
      <c r="E35" s="1010"/>
      <c r="F35" s="1326"/>
      <c r="G35" s="1011"/>
    </row>
    <row r="36" spans="1:7" s="373" customFormat="1" ht="23.25" customHeight="1">
      <c r="A36" s="2452"/>
      <c r="B36" s="387">
        <v>26</v>
      </c>
      <c r="C36" s="384"/>
      <c r="D36" s="384"/>
      <c r="E36" s="1012"/>
      <c r="F36" s="1329"/>
      <c r="G36" s="1013"/>
    </row>
    <row r="37" spans="1:7" s="373" customFormat="1" ht="23.25" customHeight="1">
      <c r="A37" s="2452"/>
      <c r="B37" s="387">
        <v>27</v>
      </c>
      <c r="C37" s="384"/>
      <c r="D37" s="384"/>
      <c r="E37" s="1018"/>
      <c r="F37" s="1328"/>
      <c r="G37" s="1017"/>
    </row>
    <row r="38" spans="1:7" s="373" customFormat="1" ht="23.25" customHeight="1" thickBot="1">
      <c r="A38" s="2452"/>
      <c r="B38" s="329">
        <v>28</v>
      </c>
      <c r="C38" s="389"/>
      <c r="D38" s="389"/>
      <c r="E38" s="1330"/>
      <c r="F38" s="1331"/>
      <c r="G38" s="1332"/>
    </row>
    <row r="39" spans="1:7" ht="16.5" customHeight="1" thickBot="1">
      <c r="A39" s="2452"/>
      <c r="B39" s="2457"/>
      <c r="C39" s="2458"/>
      <c r="D39" s="2458"/>
      <c r="E39" s="2458"/>
      <c r="F39" s="2458"/>
      <c r="G39" s="2459"/>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heetViews>
  <sheetFormatPr defaultColWidth="9.44140625" defaultRowHeight="16.5" customHeight="1"/>
  <cols>
    <col min="1" max="1" width="3.109375" style="374" customWidth="1"/>
    <col min="2" max="2" width="6.6640625" style="374" customWidth="1"/>
    <col min="3" max="3" width="19.109375" style="374" customWidth="1"/>
    <col min="4" max="4" width="25.88671875" style="390" customWidth="1"/>
    <col min="5" max="5" width="22.77734375" style="374" customWidth="1"/>
    <col min="6" max="6" width="28.109375" style="376" customWidth="1"/>
    <col min="7" max="16384" width="9.44140625" style="374"/>
  </cols>
  <sheetData>
    <row r="1" spans="1:6" s="373" customFormat="1" ht="16.5" customHeight="1" thickBot="1">
      <c r="C1" s="1722" t="str">
        <f>+'E-2'!C1:D1</f>
        <v>Insert Utility Name on E-2 and it will be placed throughout report</v>
      </c>
      <c r="D1" s="1841"/>
      <c r="E1" s="1841"/>
      <c r="F1" s="999">
        <f>+'E-2'!F1</f>
        <v>43100</v>
      </c>
    </row>
    <row r="2" spans="1:6" ht="16.5" customHeight="1" thickTop="1">
      <c r="A2" s="2452"/>
      <c r="B2" s="2236" t="s">
        <v>1142</v>
      </c>
      <c r="C2" s="2237"/>
      <c r="D2" s="2237"/>
      <c r="E2" s="2237"/>
      <c r="F2" s="2238"/>
    </row>
    <row r="3" spans="1:6" ht="12.75">
      <c r="A3" s="2452"/>
      <c r="B3" s="2239"/>
      <c r="C3" s="2240"/>
      <c r="D3" s="2240"/>
      <c r="E3" s="2240"/>
      <c r="F3" s="2241"/>
    </row>
    <row r="4" spans="1:6" s="407" customFormat="1" ht="27.75" customHeight="1">
      <c r="A4" s="2452"/>
      <c r="B4" s="2242" t="s">
        <v>1143</v>
      </c>
      <c r="C4" s="2243"/>
      <c r="D4" s="2243"/>
      <c r="E4" s="2243"/>
      <c r="F4" s="2244"/>
    </row>
    <row r="5" spans="1:6" s="407" customFormat="1" ht="21" customHeight="1">
      <c r="A5" s="2452"/>
      <c r="B5" s="2242"/>
      <c r="C5" s="2243"/>
      <c r="D5" s="2243"/>
      <c r="E5" s="2243"/>
      <c r="F5" s="2244"/>
    </row>
    <row r="6" spans="1:6" ht="16.5" customHeight="1" thickBot="1">
      <c r="A6" s="2452"/>
      <c r="B6" s="338"/>
      <c r="C6" s="339"/>
      <c r="D6" s="339"/>
      <c r="E6" s="1264"/>
      <c r="F6" s="340"/>
    </row>
    <row r="7" spans="1:6" s="375" customFormat="1" ht="23.25" customHeight="1" thickTop="1">
      <c r="A7" s="2452"/>
      <c r="B7" s="377"/>
      <c r="C7" s="2022" t="s">
        <v>1144</v>
      </c>
      <c r="D7" s="2252" t="s">
        <v>1145</v>
      </c>
      <c r="E7" s="2252" t="s">
        <v>1146</v>
      </c>
      <c r="F7" s="2455" t="s">
        <v>1147</v>
      </c>
    </row>
    <row r="8" spans="1:6" s="375" customFormat="1" ht="23.25" customHeight="1">
      <c r="A8" s="2452"/>
      <c r="B8" s="378" t="s">
        <v>682</v>
      </c>
      <c r="C8" s="2023"/>
      <c r="D8" s="2602"/>
      <c r="E8" s="2602"/>
      <c r="F8" s="2456"/>
    </row>
    <row r="9" spans="1:6" s="375" customFormat="1" ht="23.25" customHeight="1">
      <c r="A9" s="2452"/>
      <c r="B9" s="378" t="s">
        <v>66</v>
      </c>
      <c r="C9" s="2023"/>
      <c r="D9" s="2602"/>
      <c r="E9" s="2602"/>
      <c r="F9" s="2456"/>
    </row>
    <row r="10" spans="1:6" s="375" customFormat="1" ht="23.25" customHeight="1" thickBot="1">
      <c r="A10" s="2452"/>
      <c r="B10" s="379"/>
      <c r="C10" s="385" t="s">
        <v>1028</v>
      </c>
      <c r="D10" s="1333" t="s">
        <v>1029</v>
      </c>
      <c r="E10" s="1334" t="s">
        <v>1030</v>
      </c>
      <c r="F10" s="382" t="s">
        <v>128</v>
      </c>
    </row>
    <row r="11" spans="1:6" s="373" customFormat="1" ht="23.25" customHeight="1">
      <c r="A11" s="2452"/>
      <c r="B11" s="386">
        <v>1</v>
      </c>
      <c r="C11" s="383"/>
      <c r="D11" s="1335"/>
      <c r="E11" s="1335"/>
      <c r="F11" s="1336"/>
    </row>
    <row r="12" spans="1:6" s="373" customFormat="1" ht="23.25" customHeight="1">
      <c r="A12" s="2452"/>
      <c r="B12" s="387">
        <v>2</v>
      </c>
      <c r="C12" s="1337"/>
      <c r="D12" s="384"/>
      <c r="E12" s="384"/>
      <c r="F12" s="1338"/>
    </row>
    <row r="13" spans="1:6" s="373" customFormat="1" ht="23.25" customHeight="1">
      <c r="A13" s="2452"/>
      <c r="B13" s="387">
        <v>3</v>
      </c>
      <c r="C13" s="1337"/>
      <c r="D13" s="1337"/>
      <c r="E13" s="1339"/>
      <c r="F13" s="1011"/>
    </row>
    <row r="14" spans="1:6" s="373" customFormat="1" ht="23.25" customHeight="1">
      <c r="A14" s="2452"/>
      <c r="B14" s="387">
        <v>4</v>
      </c>
      <c r="C14" s="1006"/>
      <c r="D14" s="1006"/>
      <c r="E14" s="1010"/>
      <c r="F14" s="1011"/>
    </row>
    <row r="15" spans="1:6" s="373" customFormat="1" ht="23.25" customHeight="1" thickBot="1">
      <c r="A15" s="2452"/>
      <c r="B15" s="1340">
        <v>5</v>
      </c>
      <c r="C15" s="1341"/>
      <c r="D15" s="1341"/>
      <c r="E15" s="1342"/>
      <c r="F15" s="1343"/>
    </row>
    <row r="16" spans="1:6" s="373" customFormat="1" ht="23.25" customHeight="1" thickTop="1" thickBot="1">
      <c r="A16" s="2452"/>
      <c r="B16" s="1302"/>
      <c r="C16" s="1271"/>
      <c r="D16" s="1271"/>
      <c r="E16" s="1269"/>
      <c r="F16" s="1272"/>
    </row>
    <row r="17" spans="1:6" s="373" customFormat="1" ht="23.25" customHeight="1" thickTop="1" thickBot="1">
      <c r="A17" s="2452"/>
      <c r="B17" s="1344"/>
      <c r="C17" s="2606" t="s">
        <v>1148</v>
      </c>
      <c r="D17" s="2607"/>
      <c r="E17" s="2607"/>
      <c r="F17" s="2608"/>
    </row>
    <row r="18" spans="1:6" s="373" customFormat="1" ht="23.25" customHeight="1" thickBot="1">
      <c r="A18" s="2452"/>
      <c r="B18" s="1345"/>
      <c r="C18" s="2609" t="s">
        <v>1177</v>
      </c>
      <c r="D18" s="2610"/>
      <c r="E18" s="2611"/>
      <c r="F18" s="1346" t="s">
        <v>1149</v>
      </c>
    </row>
    <row r="19" spans="1:6" s="373" customFormat="1" ht="23.25" customHeight="1">
      <c r="A19" s="2452"/>
      <c r="B19" s="387">
        <v>1</v>
      </c>
      <c r="C19" s="2612"/>
      <c r="D19" s="2613"/>
      <c r="E19" s="2614"/>
      <c r="F19" s="1347"/>
    </row>
    <row r="20" spans="1:6" s="373" customFormat="1" ht="23.25" customHeight="1">
      <c r="A20" s="2452"/>
      <c r="B20" s="387">
        <v>2</v>
      </c>
      <c r="C20" s="2615"/>
      <c r="D20" s="2616"/>
      <c r="E20" s="2617"/>
      <c r="F20" s="1011"/>
    </row>
    <row r="21" spans="1:6" s="373" customFormat="1" ht="23.25" customHeight="1">
      <c r="A21" s="2452"/>
      <c r="B21" s="387">
        <v>3</v>
      </c>
      <c r="C21" s="2615"/>
      <c r="D21" s="2616"/>
      <c r="E21" s="2617"/>
      <c r="F21" s="1011"/>
    </row>
    <row r="22" spans="1:6" s="373" customFormat="1" ht="23.25" customHeight="1">
      <c r="A22" s="2452"/>
      <c r="B22" s="387">
        <v>4</v>
      </c>
      <c r="C22" s="2615"/>
      <c r="D22" s="2616"/>
      <c r="E22" s="2617"/>
      <c r="F22" s="1011"/>
    </row>
    <row r="23" spans="1:6" s="373" customFormat="1" ht="23.25" customHeight="1">
      <c r="A23" s="2452"/>
      <c r="B23" s="387">
        <v>5</v>
      </c>
      <c r="C23" s="2615"/>
      <c r="D23" s="2616"/>
      <c r="E23" s="2617"/>
      <c r="F23" s="1011"/>
    </row>
    <row r="24" spans="1:6" s="373" customFormat="1" ht="23.25" customHeight="1">
      <c r="A24" s="2452"/>
      <c r="B24" s="387">
        <v>6</v>
      </c>
      <c r="C24" s="2615"/>
      <c r="D24" s="2616"/>
      <c r="E24" s="2617"/>
      <c r="F24" s="1015"/>
    </row>
    <row r="25" spans="1:6" s="373" customFormat="1" ht="23.25" customHeight="1">
      <c r="A25" s="2452"/>
      <c r="B25" s="387">
        <v>7</v>
      </c>
      <c r="C25" s="2615"/>
      <c r="D25" s="2616"/>
      <c r="E25" s="2617"/>
      <c r="F25" s="1013"/>
    </row>
    <row r="26" spans="1:6" s="373" customFormat="1" ht="23.25" customHeight="1">
      <c r="A26" s="2452"/>
      <c r="B26" s="387">
        <v>8</v>
      </c>
      <c r="C26" s="2615"/>
      <c r="D26" s="2616"/>
      <c r="E26" s="2617"/>
      <c r="F26" s="1013"/>
    </row>
    <row r="27" spans="1:6" s="373" customFormat="1" ht="23.25" customHeight="1">
      <c r="A27" s="2452"/>
      <c r="B27" s="387">
        <v>9</v>
      </c>
      <c r="C27" s="2615"/>
      <c r="D27" s="2616"/>
      <c r="E27" s="2617"/>
      <c r="F27" s="1013"/>
    </row>
    <row r="28" spans="1:6" s="373" customFormat="1" ht="23.25" customHeight="1">
      <c r="A28" s="2452"/>
      <c r="B28" s="387">
        <v>10</v>
      </c>
      <c r="C28" s="2615"/>
      <c r="D28" s="2616"/>
      <c r="E28" s="2617"/>
      <c r="F28" s="1011"/>
    </row>
    <row r="29" spans="1:6" s="373" customFormat="1" ht="23.25" customHeight="1">
      <c r="A29" s="2452"/>
      <c r="B29" s="387">
        <v>11</v>
      </c>
      <c r="C29" s="2615"/>
      <c r="D29" s="2616"/>
      <c r="E29" s="2617"/>
      <c r="F29" s="1011"/>
    </row>
    <row r="30" spans="1:6" s="373" customFormat="1" ht="23.25" customHeight="1">
      <c r="A30" s="2452"/>
      <c r="B30" s="387">
        <v>12</v>
      </c>
      <c r="C30" s="2615"/>
      <c r="D30" s="2616"/>
      <c r="E30" s="2617"/>
      <c r="F30" s="1017"/>
    </row>
    <row r="31" spans="1:6" s="373" customFormat="1" ht="23.25" customHeight="1">
      <c r="A31" s="2452"/>
      <c r="B31" s="387">
        <v>13</v>
      </c>
      <c r="C31" s="2615"/>
      <c r="D31" s="2616"/>
      <c r="E31" s="2617"/>
      <c r="F31" s="1017"/>
    </row>
    <row r="32" spans="1:6" s="373" customFormat="1" ht="23.25" customHeight="1">
      <c r="A32" s="2452"/>
      <c r="B32" s="387">
        <v>14</v>
      </c>
      <c r="C32" s="2615"/>
      <c r="D32" s="2616"/>
      <c r="E32" s="2617"/>
      <c r="F32" s="1013"/>
    </row>
    <row r="33" spans="1:6" s="373" customFormat="1" ht="23.25" customHeight="1">
      <c r="A33" s="2452"/>
      <c r="B33" s="387">
        <v>15</v>
      </c>
      <c r="C33" s="2615"/>
      <c r="D33" s="2616"/>
      <c r="E33" s="2617"/>
      <c r="F33" s="1013"/>
    </row>
    <row r="34" spans="1:6" s="373" customFormat="1" ht="23.25" customHeight="1">
      <c r="A34" s="2452"/>
      <c r="B34" s="387">
        <v>16</v>
      </c>
      <c r="C34" s="2615"/>
      <c r="D34" s="2616"/>
      <c r="E34" s="2617"/>
      <c r="F34" s="1013"/>
    </row>
    <row r="35" spans="1:6" s="373" customFormat="1" ht="23.25" customHeight="1">
      <c r="A35" s="2452"/>
      <c r="B35" s="387">
        <v>17</v>
      </c>
      <c r="C35" s="2615"/>
      <c r="D35" s="2616"/>
      <c r="E35" s="2617"/>
      <c r="F35" s="1011"/>
    </row>
    <row r="36" spans="1:6" s="373" customFormat="1" ht="23.25" customHeight="1">
      <c r="A36" s="2452"/>
      <c r="B36" s="387">
        <v>18</v>
      </c>
      <c r="C36" s="2615"/>
      <c r="D36" s="2616"/>
      <c r="E36" s="2617"/>
      <c r="F36" s="1013"/>
    </row>
    <row r="37" spans="1:6" s="373" customFormat="1" ht="23.25" customHeight="1">
      <c r="A37" s="2452"/>
      <c r="B37" s="387">
        <v>19</v>
      </c>
      <c r="C37" s="2615"/>
      <c r="D37" s="2616"/>
      <c r="E37" s="2617"/>
      <c r="F37" s="1017"/>
    </row>
    <row r="38" spans="1:6" s="373" customFormat="1" ht="23.25" customHeight="1" thickBot="1">
      <c r="A38" s="2452"/>
      <c r="B38" s="329">
        <v>20</v>
      </c>
      <c r="C38" s="2615" t="s">
        <v>1150</v>
      </c>
      <c r="D38" s="2616"/>
      <c r="E38" s="2617"/>
      <c r="F38" s="1332"/>
    </row>
    <row r="39" spans="1:6" ht="16.5" customHeight="1" thickBot="1">
      <c r="A39" s="2452"/>
      <c r="B39" s="2457"/>
      <c r="C39" s="2458"/>
      <c r="D39" s="2458"/>
      <c r="E39" s="2458"/>
      <c r="F39" s="2459"/>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48"/>
  <sheetViews>
    <sheetView workbookViewId="0"/>
  </sheetViews>
  <sheetFormatPr defaultColWidth="9.6640625" defaultRowHeight="18.75" customHeight="1"/>
  <cols>
    <col min="1" max="1" width="4.21875" style="2" customWidth="1"/>
    <col min="2" max="2" width="7.6640625" style="2" customWidth="1"/>
    <col min="3" max="3" width="8.44140625" style="2" customWidth="1"/>
    <col min="4" max="4" width="13.6640625" style="2" customWidth="1"/>
    <col min="5" max="5" width="25.5546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611" t="s">
        <v>943</v>
      </c>
      <c r="C14" s="1612"/>
      <c r="D14" s="1612"/>
      <c r="E14" s="1612"/>
      <c r="F14" s="1613"/>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546"/>
      <c r="C35" s="1547"/>
      <c r="D35" s="29"/>
      <c r="E35" s="29"/>
      <c r="F35" s="31"/>
      <c r="G35" s="3"/>
    </row>
    <row r="36" spans="2:7" ht="18.75" customHeight="1">
      <c r="B36" s="1546"/>
      <c r="C36" s="1547"/>
      <c r="D36" s="29"/>
      <c r="E36" s="29"/>
      <c r="F36" s="31"/>
      <c r="G36" s="3"/>
    </row>
    <row r="37" spans="2:7" ht="18.75" customHeight="1">
      <c r="B37" s="1546"/>
      <c r="C37" s="1547"/>
      <c r="D37" s="29"/>
      <c r="E37" s="29"/>
      <c r="F37" s="31"/>
      <c r="G37" s="3"/>
    </row>
    <row r="38" spans="2:7" ht="18.75" customHeight="1">
      <c r="B38" s="1546"/>
      <c r="C38" s="1547"/>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heetViews>
  <sheetFormatPr defaultColWidth="9.44140625" defaultRowHeight="16.5" customHeight="1"/>
  <cols>
    <col min="1" max="1" width="3.109375" style="374" customWidth="1"/>
    <col min="2" max="2" width="6.6640625" style="374" customWidth="1"/>
    <col min="3" max="3" width="17" style="374" customWidth="1"/>
    <col min="4" max="4" width="21" style="390" customWidth="1"/>
    <col min="5" max="5" width="10.33203125" style="374" customWidth="1"/>
    <col min="6" max="6" width="19" style="374" customWidth="1"/>
    <col min="7" max="7" width="16" style="374" customWidth="1"/>
    <col min="8" max="8" width="15.21875" style="374" customWidth="1"/>
    <col min="9" max="9" width="21.33203125" style="374" customWidth="1"/>
    <col min="10" max="10" width="25.44140625" style="374" customWidth="1"/>
    <col min="11" max="11" width="15.6640625" style="376" customWidth="1"/>
    <col min="12" max="16384" width="9.44140625" style="374"/>
  </cols>
  <sheetData>
    <row r="1" spans="1:11" s="373" customFormat="1" ht="16.5" customHeight="1" thickBot="1">
      <c r="C1" s="1722" t="str">
        <f>+'E-2'!C1:D1</f>
        <v>Insert Utility Name on E-2 and it will be placed throughout report</v>
      </c>
      <c r="D1" s="1841"/>
      <c r="E1" s="1841"/>
      <c r="J1" s="998" t="s">
        <v>958</v>
      </c>
      <c r="K1" s="999">
        <f>+'E-2'!F1</f>
        <v>43100</v>
      </c>
    </row>
    <row r="2" spans="1:11" ht="16.5" customHeight="1" thickTop="1">
      <c r="A2" s="2452" t="s">
        <v>887</v>
      </c>
      <c r="B2" s="2236" t="s">
        <v>1179</v>
      </c>
      <c r="C2" s="2237"/>
      <c r="D2" s="2237"/>
      <c r="E2" s="2237"/>
      <c r="F2" s="2237"/>
      <c r="G2" s="2237"/>
      <c r="H2" s="2237"/>
      <c r="I2" s="2237"/>
      <c r="J2" s="2237"/>
      <c r="K2" s="2238"/>
    </row>
    <row r="3" spans="1:11" ht="12.75">
      <c r="A3" s="2452"/>
      <c r="B3" s="2239"/>
      <c r="C3" s="2240"/>
      <c r="D3" s="2240"/>
      <c r="E3" s="2240"/>
      <c r="F3" s="2240"/>
      <c r="G3" s="2240"/>
      <c r="H3" s="2240"/>
      <c r="I3" s="2240"/>
      <c r="J3" s="2240"/>
      <c r="K3" s="2241"/>
    </row>
    <row r="4" spans="1:11" s="407" customFormat="1" ht="27.75" customHeight="1">
      <c r="A4" s="2452"/>
      <c r="B4" s="2242" t="s">
        <v>1176</v>
      </c>
      <c r="C4" s="2243"/>
      <c r="D4" s="2243"/>
      <c r="E4" s="2243"/>
      <c r="F4" s="2243"/>
      <c r="G4" s="2243"/>
      <c r="H4" s="2243"/>
      <c r="I4" s="2243"/>
      <c r="J4" s="2243"/>
      <c r="K4" s="2244"/>
    </row>
    <row r="5" spans="1:11" s="407" customFormat="1" ht="21" customHeight="1">
      <c r="A5" s="2452"/>
      <c r="B5" s="2242"/>
      <c r="C5" s="2243"/>
      <c r="D5" s="2243"/>
      <c r="E5" s="2243"/>
      <c r="F5" s="2243"/>
      <c r="G5" s="2243"/>
      <c r="H5" s="2243"/>
      <c r="I5" s="2243"/>
      <c r="J5" s="2243"/>
      <c r="K5" s="2244"/>
    </row>
    <row r="6" spans="1:11" ht="16.5" customHeight="1" thickBot="1">
      <c r="A6" s="2452"/>
      <c r="B6" s="338"/>
      <c r="C6" s="339"/>
      <c r="D6" s="339"/>
      <c r="E6" s="1264"/>
      <c r="F6" s="339"/>
      <c r="G6" s="339"/>
      <c r="H6" s="339"/>
      <c r="I6" s="339"/>
      <c r="J6" s="339"/>
      <c r="K6" s="340"/>
    </row>
    <row r="7" spans="1:11" s="375" customFormat="1" ht="23.25" customHeight="1" thickTop="1">
      <c r="A7" s="2452"/>
      <c r="B7" s="377"/>
      <c r="C7" s="2022" t="s">
        <v>1151</v>
      </c>
      <c r="D7" s="2252" t="s">
        <v>1152</v>
      </c>
      <c r="E7" s="2252" t="s">
        <v>1153</v>
      </c>
      <c r="F7" s="2252" t="s">
        <v>1154</v>
      </c>
      <c r="G7" s="2252" t="s">
        <v>1155</v>
      </c>
      <c r="H7" s="2252" t="s">
        <v>1156</v>
      </c>
      <c r="I7" s="2252" t="s">
        <v>1157</v>
      </c>
      <c r="J7" s="2252" t="s">
        <v>1158</v>
      </c>
      <c r="K7" s="2455" t="s">
        <v>679</v>
      </c>
    </row>
    <row r="8" spans="1:11" s="375" customFormat="1" ht="23.25" customHeight="1">
      <c r="A8" s="2452"/>
      <c r="B8" s="378" t="s">
        <v>682</v>
      </c>
      <c r="C8" s="2023"/>
      <c r="D8" s="2602"/>
      <c r="E8" s="2602"/>
      <c r="F8" s="2602"/>
      <c r="G8" s="2602"/>
      <c r="H8" s="2602"/>
      <c r="I8" s="2602"/>
      <c r="J8" s="2602"/>
      <c r="K8" s="2456"/>
    </row>
    <row r="9" spans="1:11" s="375" customFormat="1" ht="23.25" customHeight="1">
      <c r="A9" s="2452"/>
      <c r="B9" s="378" t="s">
        <v>66</v>
      </c>
      <c r="C9" s="2023"/>
      <c r="D9" s="2602"/>
      <c r="E9" s="2602"/>
      <c r="F9" s="2602"/>
      <c r="G9" s="2602"/>
      <c r="H9" s="2602"/>
      <c r="I9" s="2602"/>
      <c r="J9" s="2602"/>
      <c r="K9" s="2456"/>
    </row>
    <row r="10" spans="1:11" s="375" customFormat="1" ht="23.25" customHeight="1" thickBot="1">
      <c r="A10" s="2452"/>
      <c r="B10" s="379"/>
      <c r="C10" s="385" t="s">
        <v>1028</v>
      </c>
      <c r="D10" s="1333" t="s">
        <v>1029</v>
      </c>
      <c r="E10" s="1334" t="s">
        <v>1030</v>
      </c>
      <c r="F10" s="385" t="s">
        <v>1031</v>
      </c>
      <c r="G10" s="380" t="s">
        <v>1032</v>
      </c>
      <c r="H10" s="385" t="s">
        <v>110</v>
      </c>
      <c r="I10" s="385" t="s">
        <v>128</v>
      </c>
      <c r="J10" s="381" t="s">
        <v>131</v>
      </c>
      <c r="K10" s="382" t="s">
        <v>128</v>
      </c>
    </row>
    <row r="11" spans="1:11" s="373" customFormat="1" ht="23.25" customHeight="1">
      <c r="A11" s="2452"/>
      <c r="B11" s="386">
        <v>1</v>
      </c>
      <c r="C11" s="383"/>
      <c r="D11" s="383"/>
      <c r="E11" s="383"/>
      <c r="F11" s="383"/>
      <c r="G11" s="383"/>
      <c r="H11" s="383"/>
      <c r="I11" s="1348"/>
      <c r="J11" s="1305"/>
      <c r="K11" s="1307"/>
    </row>
    <row r="12" spans="1:11" s="373" customFormat="1" ht="23.25" customHeight="1">
      <c r="A12" s="2452"/>
      <c r="B12" s="387">
        <v>2</v>
      </c>
      <c r="C12" s="384"/>
      <c r="D12" s="384"/>
      <c r="E12" s="384"/>
      <c r="F12" s="384"/>
      <c r="G12" s="384"/>
      <c r="H12" s="384"/>
      <c r="I12" s="1349"/>
      <c r="J12" s="1350"/>
      <c r="K12" s="1351"/>
    </row>
    <row r="13" spans="1:11" s="373" customFormat="1" ht="23.25" customHeight="1">
      <c r="A13" s="2452"/>
      <c r="B13" s="387">
        <v>3</v>
      </c>
      <c r="C13" s="384"/>
      <c r="D13" s="384"/>
      <c r="E13" s="1010"/>
      <c r="F13" s="1010"/>
      <c r="G13" s="1010"/>
      <c r="H13" s="1010"/>
      <c r="I13" s="1010"/>
      <c r="J13" s="1010"/>
      <c r="K13" s="1011"/>
    </row>
    <row r="14" spans="1:11" s="373" customFormat="1" ht="23.25" customHeight="1">
      <c r="A14" s="2452"/>
      <c r="B14" s="387">
        <v>4</v>
      </c>
      <c r="C14" s="1006"/>
      <c r="D14" s="1006"/>
      <c r="E14" s="1010"/>
      <c r="F14" s="1010"/>
      <c r="G14" s="1010"/>
      <c r="H14" s="1010"/>
      <c r="I14" s="1010"/>
      <c r="J14" s="1010"/>
      <c r="K14" s="1011"/>
    </row>
    <row r="15" spans="1:11" s="373" customFormat="1" ht="23.25" customHeight="1">
      <c r="A15" s="2452"/>
      <c r="B15" s="387">
        <v>5</v>
      </c>
      <c r="C15" s="1006"/>
      <c r="D15" s="1006"/>
      <c r="E15" s="1010"/>
      <c r="F15" s="1010"/>
      <c r="G15" s="1010"/>
      <c r="H15" s="1010"/>
      <c r="I15" s="1010"/>
      <c r="J15" s="1012"/>
      <c r="K15" s="1013"/>
    </row>
    <row r="16" spans="1:11" s="373" customFormat="1" ht="23.25" customHeight="1">
      <c r="A16" s="2452"/>
      <c r="B16" s="387">
        <v>6</v>
      </c>
      <c r="C16" s="1006"/>
      <c r="D16" s="1006"/>
      <c r="E16" s="1010"/>
      <c r="F16" s="1010"/>
      <c r="G16" s="1010"/>
      <c r="H16" s="1010"/>
      <c r="I16" s="1010"/>
      <c r="J16" s="1012"/>
      <c r="K16" s="1013"/>
    </row>
    <row r="17" spans="1:11" s="373" customFormat="1" ht="23.25" customHeight="1">
      <c r="A17" s="2452"/>
      <c r="B17" s="387">
        <v>7</v>
      </c>
      <c r="C17" s="1007"/>
      <c r="D17" s="1007"/>
      <c r="E17" s="1010"/>
      <c r="F17" s="1010"/>
      <c r="G17" s="1010"/>
      <c r="H17" s="1010"/>
      <c r="I17" s="1010"/>
      <c r="J17" s="1010"/>
      <c r="K17" s="1011"/>
    </row>
    <row r="18" spans="1:11" s="373" customFormat="1" ht="23.25" customHeight="1">
      <c r="A18" s="2452"/>
      <c r="B18" s="387">
        <v>8</v>
      </c>
      <c r="C18" s="384"/>
      <c r="D18" s="384"/>
      <c r="E18" s="1014"/>
      <c r="F18" s="1014"/>
      <c r="G18" s="1014"/>
      <c r="H18" s="1014"/>
      <c r="I18" s="1014"/>
      <c r="J18" s="1014"/>
      <c r="K18" s="1015"/>
    </row>
    <row r="19" spans="1:11" s="373" customFormat="1" ht="23.25" customHeight="1">
      <c r="A19" s="2452"/>
      <c r="B19" s="387">
        <v>9</v>
      </c>
      <c r="C19" s="384"/>
      <c r="D19" s="384"/>
      <c r="E19" s="1010"/>
      <c r="F19" s="1010"/>
      <c r="G19" s="1010"/>
      <c r="H19" s="1010"/>
      <c r="I19" s="1010"/>
      <c r="J19" s="1010"/>
      <c r="K19" s="1011"/>
    </row>
    <row r="20" spans="1:11" s="373" customFormat="1" ht="23.25" customHeight="1">
      <c r="A20" s="2452"/>
      <c r="B20" s="387">
        <v>10</v>
      </c>
      <c r="C20" s="384"/>
      <c r="D20" s="384"/>
      <c r="E20" s="1010"/>
      <c r="F20" s="1010"/>
      <c r="G20" s="1010"/>
      <c r="H20" s="1010"/>
      <c r="I20" s="1010"/>
      <c r="J20" s="1010"/>
      <c r="K20" s="1011"/>
    </row>
    <row r="21" spans="1:11" s="373" customFormat="1" ht="23.25" customHeight="1">
      <c r="A21" s="2452"/>
      <c r="B21" s="387">
        <v>11</v>
      </c>
      <c r="C21" s="384"/>
      <c r="D21" s="384"/>
      <c r="E21" s="1010"/>
      <c r="F21" s="1010"/>
      <c r="G21" s="1010"/>
      <c r="H21" s="1010"/>
      <c r="I21" s="1010"/>
      <c r="J21" s="1010"/>
      <c r="K21" s="1011"/>
    </row>
    <row r="22" spans="1:11" s="373" customFormat="1" ht="23.25" customHeight="1">
      <c r="A22" s="2452"/>
      <c r="B22" s="387">
        <v>12</v>
      </c>
      <c r="C22" s="384"/>
      <c r="D22" s="384"/>
      <c r="E22" s="1010"/>
      <c r="F22" s="1010"/>
      <c r="G22" s="1010"/>
      <c r="H22" s="1010"/>
      <c r="I22" s="1010"/>
      <c r="J22" s="1010"/>
      <c r="K22" s="1011"/>
    </row>
    <row r="23" spans="1:11" s="373" customFormat="1" ht="23.25" customHeight="1">
      <c r="A23" s="2452"/>
      <c r="B23" s="387">
        <v>13</v>
      </c>
      <c r="C23" s="384"/>
      <c r="D23" s="384"/>
      <c r="E23" s="1010"/>
      <c r="F23" s="1010"/>
      <c r="G23" s="1010"/>
      <c r="H23" s="1010"/>
      <c r="I23" s="1010"/>
      <c r="J23" s="1010"/>
      <c r="K23" s="1011"/>
    </row>
    <row r="24" spans="1:11" s="373" customFormat="1" ht="23.25" customHeight="1">
      <c r="A24" s="2452"/>
      <c r="B24" s="387">
        <v>14</v>
      </c>
      <c r="C24" s="384"/>
      <c r="D24" s="384"/>
      <c r="E24" s="1014"/>
      <c r="F24" s="1014"/>
      <c r="G24" s="1014"/>
      <c r="H24" s="1014"/>
      <c r="I24" s="1014"/>
      <c r="J24" s="1014"/>
      <c r="K24" s="1015"/>
    </row>
    <row r="25" spans="1:11" s="373" customFormat="1" ht="23.25" customHeight="1">
      <c r="A25" s="2452"/>
      <c r="B25" s="387">
        <v>15</v>
      </c>
      <c r="C25" s="384"/>
      <c r="D25" s="384"/>
      <c r="E25" s="1010"/>
      <c r="F25" s="1010"/>
      <c r="G25" s="1014"/>
      <c r="H25" s="1014"/>
      <c r="I25" s="1014"/>
      <c r="J25" s="1014"/>
      <c r="K25" s="1013"/>
    </row>
    <row r="26" spans="1:11" s="373" customFormat="1" ht="23.25" customHeight="1">
      <c r="A26" s="2452"/>
      <c r="B26" s="387">
        <v>16</v>
      </c>
      <c r="C26" s="384"/>
      <c r="D26" s="384"/>
      <c r="E26" s="1010"/>
      <c r="F26" s="1010"/>
      <c r="G26" s="1014"/>
      <c r="H26" s="1014"/>
      <c r="I26" s="1014"/>
      <c r="J26" s="1014"/>
      <c r="K26" s="1013"/>
    </row>
    <row r="27" spans="1:11" s="373" customFormat="1" ht="23.25" customHeight="1">
      <c r="A27" s="2452"/>
      <c r="B27" s="387">
        <v>17</v>
      </c>
      <c r="C27" s="384"/>
      <c r="D27" s="384"/>
      <c r="E27" s="1010"/>
      <c r="F27" s="1010"/>
      <c r="G27" s="1010"/>
      <c r="H27" s="1010"/>
      <c r="I27" s="1010"/>
      <c r="J27" s="1010"/>
      <c r="K27" s="1013"/>
    </row>
    <row r="28" spans="1:11" s="373" customFormat="1" ht="23.25" customHeight="1">
      <c r="A28" s="2452"/>
      <c r="B28" s="387">
        <v>18</v>
      </c>
      <c r="C28" s="384"/>
      <c r="D28" s="384"/>
      <c r="E28" s="1010"/>
      <c r="F28" s="1010"/>
      <c r="G28" s="1010"/>
      <c r="H28" s="1010"/>
      <c r="I28" s="1010"/>
      <c r="J28" s="1010"/>
      <c r="K28" s="1011"/>
    </row>
    <row r="29" spans="1:11" s="373" customFormat="1" ht="23.25" customHeight="1">
      <c r="A29" s="2452"/>
      <c r="B29" s="387">
        <v>19</v>
      </c>
      <c r="C29" s="384"/>
      <c r="D29" s="384"/>
      <c r="E29" s="1010"/>
      <c r="F29" s="1010"/>
      <c r="G29" s="1010"/>
      <c r="H29" s="1010"/>
      <c r="I29" s="1010"/>
      <c r="J29" s="1010"/>
      <c r="K29" s="1011"/>
    </row>
    <row r="30" spans="1:11" s="373" customFormat="1" ht="23.25" customHeight="1">
      <c r="A30" s="2452"/>
      <c r="B30" s="387">
        <v>20</v>
      </c>
      <c r="C30" s="384"/>
      <c r="D30" s="384"/>
      <c r="E30" s="1014"/>
      <c r="F30" s="1014"/>
      <c r="G30" s="1014"/>
      <c r="H30" s="1014"/>
      <c r="I30" s="1014"/>
      <c r="J30" s="1014"/>
      <c r="K30" s="1017"/>
    </row>
    <row r="31" spans="1:11" s="373" customFormat="1" ht="23.25" customHeight="1">
      <c r="A31" s="2452"/>
      <c r="B31" s="387">
        <v>21</v>
      </c>
      <c r="C31" s="384"/>
      <c r="D31" s="384"/>
      <c r="E31" s="1014"/>
      <c r="F31" s="1014"/>
      <c r="G31" s="1014"/>
      <c r="H31" s="1014"/>
      <c r="I31" s="1014"/>
      <c r="J31" s="1018"/>
      <c r="K31" s="1017"/>
    </row>
    <row r="32" spans="1:11" s="373" customFormat="1" ht="23.25" customHeight="1">
      <c r="A32" s="2452"/>
      <c r="B32" s="387">
        <v>22</v>
      </c>
      <c r="C32" s="384"/>
      <c r="D32" s="384"/>
      <c r="E32" s="1010"/>
      <c r="F32" s="1010"/>
      <c r="G32" s="1010"/>
      <c r="H32" s="1010"/>
      <c r="I32" s="1010"/>
      <c r="J32" s="1010"/>
      <c r="K32" s="1013"/>
    </row>
    <row r="33" spans="1:11" s="373" customFormat="1" ht="23.25" customHeight="1">
      <c r="A33" s="2452"/>
      <c r="B33" s="387">
        <v>23</v>
      </c>
      <c r="C33" s="384"/>
      <c r="D33" s="384"/>
      <c r="E33" s="1010"/>
      <c r="F33" s="1010"/>
      <c r="G33" s="1010"/>
      <c r="H33" s="1010"/>
      <c r="I33" s="1010"/>
      <c r="J33" s="1012"/>
      <c r="K33" s="1013"/>
    </row>
    <row r="34" spans="1:11" s="373" customFormat="1" ht="23.25" customHeight="1">
      <c r="A34" s="2452"/>
      <c r="B34" s="387">
        <v>24</v>
      </c>
      <c r="C34" s="384"/>
      <c r="D34" s="384"/>
      <c r="E34" s="1010"/>
      <c r="F34" s="1010"/>
      <c r="G34" s="1010"/>
      <c r="H34" s="1010"/>
      <c r="I34" s="1010"/>
      <c r="J34" s="1010"/>
      <c r="K34" s="1013"/>
    </row>
    <row r="35" spans="1:11" s="373" customFormat="1" ht="23.25" customHeight="1">
      <c r="A35" s="2452"/>
      <c r="B35" s="387">
        <v>25</v>
      </c>
      <c r="C35" s="384"/>
      <c r="D35" s="384"/>
      <c r="E35" s="1010"/>
      <c r="F35" s="1010"/>
      <c r="G35" s="1010"/>
      <c r="H35" s="1010"/>
      <c r="I35" s="1010"/>
      <c r="J35" s="1010"/>
      <c r="K35" s="1011"/>
    </row>
    <row r="36" spans="1:11" s="373" customFormat="1" ht="23.25" customHeight="1">
      <c r="A36" s="2452"/>
      <c r="B36" s="387">
        <v>26</v>
      </c>
      <c r="C36" s="384"/>
      <c r="D36" s="384"/>
      <c r="E36" s="1010"/>
      <c r="F36" s="1010"/>
      <c r="G36" s="1010"/>
      <c r="H36" s="1010"/>
      <c r="I36" s="1010"/>
      <c r="J36" s="1012"/>
      <c r="K36" s="1013"/>
    </row>
    <row r="37" spans="1:11" s="373" customFormat="1" ht="23.25" customHeight="1">
      <c r="A37" s="2452"/>
      <c r="B37" s="387">
        <v>27</v>
      </c>
      <c r="C37" s="384"/>
      <c r="D37" s="384"/>
      <c r="E37" s="1014"/>
      <c r="F37" s="1014"/>
      <c r="G37" s="1014"/>
      <c r="H37" s="1014"/>
      <c r="I37" s="1014"/>
      <c r="J37" s="1018"/>
      <c r="K37" s="1017"/>
    </row>
    <row r="38" spans="1:11" s="373" customFormat="1" ht="23.25" customHeight="1" thickBot="1">
      <c r="A38" s="2452"/>
      <c r="B38" s="329">
        <v>28</v>
      </c>
      <c r="C38" s="389"/>
      <c r="D38" s="389"/>
      <c r="E38" s="1019"/>
      <c r="F38" s="1019"/>
      <c r="G38" s="1019"/>
      <c r="H38" s="1019"/>
      <c r="I38" s="1019"/>
      <c r="J38" s="1330"/>
      <c r="K38" s="1332"/>
    </row>
    <row r="39" spans="1:11" ht="16.5" customHeight="1" thickBot="1">
      <c r="A39" s="2452"/>
      <c r="B39" s="2457"/>
      <c r="C39" s="2458"/>
      <c r="D39" s="2458"/>
      <c r="E39" s="2458"/>
      <c r="F39" s="2458"/>
      <c r="G39" s="2458"/>
      <c r="H39" s="2458"/>
      <c r="I39" s="2458"/>
      <c r="J39" s="2458"/>
      <c r="K39" s="2459"/>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G44"/>
  <sheetViews>
    <sheetView topLeftCell="A4" workbookViewId="0">
      <selection activeCell="D10" sqref="D10:E10"/>
    </sheetView>
  </sheetViews>
  <sheetFormatPr defaultColWidth="9.6640625" defaultRowHeight="18.75" customHeight="1"/>
  <cols>
    <col min="1" max="1" width="4.21875" style="2" customWidth="1"/>
    <col min="2" max="2" width="8.6640625" style="2" bestFit="1" customWidth="1"/>
    <col min="3" max="3" width="8.44140625" style="2" customWidth="1"/>
    <col min="4" max="4" width="27.33203125" style="2" customWidth="1"/>
    <col min="5" max="5" width="9.88671875" style="2" customWidth="1"/>
    <col min="6" max="6" width="29" style="2" customWidth="1"/>
    <col min="7" max="7" width="2.5546875" style="2" customWidth="1"/>
    <col min="8" max="16384" width="9.66406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1374" t="s">
        <v>944</v>
      </c>
      <c r="C4" s="1631" t="s">
        <v>1186</v>
      </c>
      <c r="D4" s="1631"/>
      <c r="E4" s="1633" t="s">
        <v>946</v>
      </c>
      <c r="F4" s="1371"/>
      <c r="G4" s="3"/>
    </row>
    <row r="5" spans="2:7" ht="18.75" customHeight="1">
      <c r="B5" s="1374"/>
      <c r="C5" s="1370"/>
      <c r="D5" s="1370"/>
      <c r="E5" s="1633"/>
      <c r="F5" s="1634" t="s">
        <v>910</v>
      </c>
      <c r="G5" s="3"/>
    </row>
    <row r="6" spans="2:7" ht="18.75" customHeight="1">
      <c r="B6" s="1374" t="s">
        <v>945</v>
      </c>
      <c r="C6" s="1632" t="s">
        <v>1187</v>
      </c>
      <c r="D6" s="1632"/>
      <c r="E6" s="1633"/>
      <c r="F6" s="1634"/>
      <c r="G6" s="3"/>
    </row>
    <row r="7" spans="2:7" ht="18.75" customHeight="1">
      <c r="B7" s="1368"/>
      <c r="C7" s="1370"/>
      <c r="D7" s="1370"/>
      <c r="E7" s="1633"/>
      <c r="F7" s="1371"/>
      <c r="G7" s="3"/>
    </row>
    <row r="8" spans="2:7" ht="18.75" customHeight="1">
      <c r="B8" s="1368"/>
      <c r="C8" s="1370"/>
      <c r="D8" s="1370"/>
      <c r="E8" s="1370"/>
      <c r="F8" s="1371"/>
      <c r="G8" s="3"/>
    </row>
    <row r="9" spans="2:7" ht="18.75" customHeight="1">
      <c r="B9" s="1369"/>
      <c r="C9" s="1372"/>
      <c r="D9" s="1372"/>
      <c r="E9" s="1372"/>
      <c r="F9" s="1373"/>
      <c r="G9" s="3"/>
    </row>
    <row r="10" spans="2:7" ht="18.75" customHeight="1">
      <c r="B10" s="1625" t="s">
        <v>947</v>
      </c>
      <c r="C10" s="1626"/>
      <c r="D10" s="1627" t="s">
        <v>1188</v>
      </c>
      <c r="E10" s="1627"/>
      <c r="F10" s="1378" t="s">
        <v>1189</v>
      </c>
      <c r="G10" s="3"/>
    </row>
    <row r="11" spans="2:7" ht="18.75" customHeight="1">
      <c r="B11" s="1374"/>
      <c r="C11" s="1375"/>
      <c r="D11" s="1628" t="s">
        <v>948</v>
      </c>
      <c r="E11" s="1628"/>
      <c r="F11" s="1376" t="s">
        <v>911</v>
      </c>
      <c r="G11" s="3"/>
    </row>
    <row r="12" spans="2:7" ht="18.75" customHeight="1">
      <c r="B12" s="1368"/>
      <c r="C12" s="1370"/>
      <c r="D12" s="1370"/>
      <c r="E12" s="1370"/>
      <c r="F12" s="1371"/>
      <c r="G12" s="3"/>
    </row>
    <row r="13" spans="2:7" ht="18.75" customHeight="1">
      <c r="B13" s="1377" t="s">
        <v>1016</v>
      </c>
      <c r="C13" s="1629" t="s">
        <v>1190</v>
      </c>
      <c r="D13" s="1629"/>
      <c r="E13" s="1629"/>
      <c r="F13" s="1630"/>
      <c r="G13" s="3"/>
    </row>
    <row r="14" spans="2:7" ht="18.75" customHeight="1">
      <c r="B14" s="20"/>
      <c r="C14" s="1614" t="s">
        <v>949</v>
      </c>
      <c r="D14" s="1614"/>
      <c r="E14" s="1614"/>
      <c r="F14" s="1615"/>
      <c r="G14" s="3"/>
    </row>
    <row r="15" spans="2:7" ht="18.75" customHeight="1">
      <c r="B15" s="20"/>
      <c r="C15" s="68"/>
      <c r="D15" s="35"/>
      <c r="E15" s="35"/>
      <c r="F15" s="36"/>
      <c r="G15" s="3"/>
    </row>
    <row r="16" spans="2:7" ht="18.75" customHeight="1">
      <c r="B16" s="1622" t="s">
        <v>950</v>
      </c>
      <c r="C16" s="1623"/>
      <c r="D16" s="1623"/>
      <c r="E16" s="1623"/>
      <c r="F16" s="1624"/>
      <c r="G16" s="3"/>
    </row>
    <row r="17" spans="2:7" ht="18.75" customHeight="1">
      <c r="B17" s="1622" t="s">
        <v>951</v>
      </c>
      <c r="C17" s="1623"/>
      <c r="D17" s="1623"/>
      <c r="E17" s="1623"/>
      <c r="F17" s="1624"/>
      <c r="G17" s="3"/>
    </row>
    <row r="18" spans="2:7" ht="18.75" customHeight="1">
      <c r="B18" s="1622" t="s">
        <v>966</v>
      </c>
      <c r="C18" s="1623"/>
      <c r="D18" s="1623"/>
      <c r="E18" s="1623"/>
      <c r="F18" s="1624"/>
      <c r="G18" s="3"/>
    </row>
    <row r="19" spans="2:7" ht="18.75" customHeight="1">
      <c r="B19" s="1622" t="s">
        <v>967</v>
      </c>
      <c r="C19" s="1623"/>
      <c r="D19" s="1623"/>
      <c r="E19" s="1623"/>
      <c r="F19" s="1624"/>
      <c r="G19" s="3"/>
    </row>
    <row r="20" spans="2:7" ht="18.75" customHeight="1">
      <c r="B20" s="1622" t="s">
        <v>952</v>
      </c>
      <c r="C20" s="1623"/>
      <c r="D20" s="1623"/>
      <c r="E20" s="1623"/>
      <c r="F20" s="1624"/>
      <c r="G20" s="3"/>
    </row>
    <row r="21" spans="2:7" ht="18.75" customHeight="1">
      <c r="B21" s="1622" t="s">
        <v>953</v>
      </c>
      <c r="C21" s="1623"/>
      <c r="D21" s="1623"/>
      <c r="E21" s="1623"/>
      <c r="F21" s="1624"/>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616"/>
      <c r="E25" s="1616"/>
      <c r="F25" s="1617"/>
      <c r="G25" s="3"/>
    </row>
    <row r="26" spans="2:7" ht="18.75" customHeight="1">
      <c r="B26" s="13"/>
      <c r="C26" s="70"/>
      <c r="D26" s="1618" t="s">
        <v>954</v>
      </c>
      <c r="E26" s="1618"/>
      <c r="F26" s="1619"/>
      <c r="G26" s="3"/>
    </row>
    <row r="27" spans="2:7" ht="18.75" customHeight="1">
      <c r="B27" s="20"/>
      <c r="C27" s="68"/>
      <c r="D27" s="35"/>
      <c r="E27" s="35"/>
      <c r="F27" s="36"/>
      <c r="G27" s="3"/>
    </row>
    <row r="28" spans="2:7" ht="18.75" customHeight="1">
      <c r="B28" s="13"/>
      <c r="C28" s="70"/>
      <c r="D28" s="29"/>
      <c r="E28" s="29"/>
      <c r="F28" s="31"/>
      <c r="G28" s="3"/>
    </row>
    <row r="29" spans="2:7" ht="18.75" customHeight="1">
      <c r="B29" s="8" t="s">
        <v>912</v>
      </c>
      <c r="C29" s="29"/>
      <c r="D29" s="29"/>
      <c r="E29" s="29"/>
      <c r="F29" s="31"/>
      <c r="G29" s="3"/>
    </row>
    <row r="30" spans="2:7" ht="18.75" customHeight="1">
      <c r="B30" s="8"/>
      <c r="C30" s="29"/>
      <c r="D30" s="29"/>
      <c r="E30" s="29"/>
      <c r="F30" s="31"/>
      <c r="G30" s="3"/>
    </row>
    <row r="31" spans="2:7" ht="18.75" customHeight="1">
      <c r="B31" s="74"/>
      <c r="C31" s="73" t="s">
        <v>955</v>
      </c>
      <c r="D31" s="158"/>
      <c r="E31" s="73" t="s">
        <v>956</v>
      </c>
      <c r="F31" s="159"/>
      <c r="G31" s="3"/>
    </row>
    <row r="32" spans="2:7" ht="18.75" customHeight="1">
      <c r="B32" s="76"/>
      <c r="C32" s="77"/>
      <c r="D32" s="29"/>
      <c r="E32" s="29"/>
      <c r="F32" s="84" t="s">
        <v>96</v>
      </c>
      <c r="G32" s="3"/>
    </row>
    <row r="33" spans="2:7" ht="18.75" customHeight="1">
      <c r="B33" s="76"/>
      <c r="C33" s="77"/>
      <c r="D33" s="25"/>
      <c r="E33" s="25"/>
      <c r="F33" s="31"/>
      <c r="G33" s="3"/>
    </row>
    <row r="34" spans="2:7" ht="18.75" customHeight="1">
      <c r="B34" s="8"/>
      <c r="C34" s="1620"/>
      <c r="D34" s="1620"/>
      <c r="E34" s="1620"/>
      <c r="F34" s="31"/>
      <c r="G34" s="3"/>
    </row>
    <row r="35" spans="2:7" ht="18.75" customHeight="1">
      <c r="B35" s="8"/>
      <c r="C35" s="1621"/>
      <c r="D35" s="1621"/>
      <c r="E35" s="1621"/>
      <c r="F35" s="31"/>
      <c r="G35" s="3"/>
    </row>
    <row r="36" spans="2:7" ht="18.75" customHeight="1">
      <c r="B36" s="8"/>
      <c r="C36" s="29"/>
      <c r="D36" s="29"/>
      <c r="E36" s="29"/>
      <c r="F36" s="31"/>
      <c r="G36" s="3"/>
    </row>
    <row r="37" spans="2:7" ht="18.75" customHeight="1">
      <c r="B37" s="8"/>
      <c r="C37" s="1620"/>
      <c r="D37" s="1620"/>
      <c r="E37" s="1620"/>
      <c r="F37" s="31"/>
      <c r="G37" s="3"/>
    </row>
    <row r="38" spans="2:7" ht="18.75" customHeight="1">
      <c r="B38" s="8"/>
      <c r="C38" s="1621"/>
      <c r="D38" s="1621"/>
      <c r="E38" s="1621"/>
      <c r="F38" s="31"/>
      <c r="G38" s="3"/>
    </row>
    <row r="39" spans="2:7" ht="18.75" customHeight="1">
      <c r="B39" s="8"/>
      <c r="C39" s="29"/>
      <c r="D39" s="38"/>
      <c r="E39" s="29"/>
      <c r="F39" s="31"/>
      <c r="G39" s="3"/>
    </row>
    <row r="40" spans="2:7" ht="18.75" customHeight="1">
      <c r="B40" s="8"/>
      <c r="C40" s="29" t="s">
        <v>1132</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59"/>
  <sheetViews>
    <sheetView topLeftCell="A7" workbookViewId="0"/>
  </sheetViews>
  <sheetFormatPr defaultColWidth="9.6640625" defaultRowHeight="12.75"/>
  <cols>
    <col min="1" max="1" width="4.21875" style="2" customWidth="1"/>
    <col min="2" max="2" width="9.6640625" style="2" customWidth="1"/>
    <col min="3" max="3" width="8.44140625" style="2" customWidth="1"/>
    <col min="4" max="4" width="29.5546875" style="2" customWidth="1"/>
    <col min="5" max="5" width="11" style="2" customWidth="1"/>
    <col min="6" max="6" width="29" style="2" customWidth="1"/>
    <col min="7" max="7" width="2.5546875" style="2" customWidth="1"/>
    <col min="8" max="16384" width="9.6640625" style="2"/>
  </cols>
  <sheetData>
    <row r="1" spans="2:7" s="9" customFormat="1" ht="13.5" thickBot="1">
      <c r="B1" s="9" t="s">
        <v>957</v>
      </c>
      <c r="C1" s="1647" t="s">
        <v>116</v>
      </c>
      <c r="D1" s="1648"/>
      <c r="E1" s="9" t="s">
        <v>958</v>
      </c>
      <c r="F1" s="475">
        <v>43100</v>
      </c>
    </row>
    <row r="2" spans="2:7" ht="13.5" thickTop="1">
      <c r="B2" s="1649" t="s">
        <v>959</v>
      </c>
      <c r="C2" s="1651" t="s">
        <v>960</v>
      </c>
      <c r="D2" s="1651"/>
      <c r="E2" s="1651"/>
      <c r="F2" s="1652"/>
      <c r="G2" s="3"/>
    </row>
    <row r="3" spans="2:7" ht="18.75" customHeight="1" thickBot="1">
      <c r="B3" s="1650"/>
      <c r="C3" s="1653"/>
      <c r="D3" s="1653"/>
      <c r="E3" s="1653"/>
      <c r="F3" s="1654"/>
      <c r="G3" s="3"/>
    </row>
    <row r="4" spans="2:7" s="9" customFormat="1" ht="13.5" thickTop="1">
      <c r="B4" s="87">
        <v>1</v>
      </c>
      <c r="C4" s="117"/>
      <c r="D4" s="89"/>
      <c r="E4" s="90"/>
      <c r="F4" s="91"/>
      <c r="G4" s="81"/>
    </row>
    <row r="5" spans="2:7" s="9" customFormat="1" ht="15" customHeight="1">
      <c r="B5" s="86">
        <v>2</v>
      </c>
      <c r="C5" s="1664" t="s">
        <v>961</v>
      </c>
      <c r="D5" s="1664"/>
      <c r="E5" s="1669" t="s">
        <v>1190</v>
      </c>
      <c r="F5" s="1670"/>
      <c r="G5" s="81"/>
    </row>
    <row r="6" spans="2:7" s="9" customFormat="1" ht="15" customHeight="1">
      <c r="B6" s="86">
        <v>3</v>
      </c>
      <c r="C6" s="1644"/>
      <c r="D6" s="1645"/>
      <c r="E6" s="1645"/>
      <c r="F6" s="1655"/>
      <c r="G6" s="81"/>
    </row>
    <row r="7" spans="2:7" s="9" customFormat="1" ht="15" customHeight="1">
      <c r="B7" s="86">
        <v>4</v>
      </c>
      <c r="C7" s="1664" t="s">
        <v>962</v>
      </c>
      <c r="D7" s="1664"/>
      <c r="E7" s="1669" t="s">
        <v>1191</v>
      </c>
      <c r="F7" s="1670"/>
      <c r="G7" s="81"/>
    </row>
    <row r="8" spans="2:7" s="9" customFormat="1" ht="15" customHeight="1">
      <c r="B8" s="86">
        <v>5</v>
      </c>
      <c r="C8" s="1644" t="s">
        <v>1192</v>
      </c>
      <c r="D8" s="1645"/>
      <c r="E8" s="1645"/>
      <c r="F8" s="1655"/>
      <c r="G8" s="81"/>
    </row>
    <row r="9" spans="2:7" s="9" customFormat="1">
      <c r="B9" s="86">
        <v>6</v>
      </c>
      <c r="C9" s="1656" t="s">
        <v>963</v>
      </c>
      <c r="D9" s="1656"/>
      <c r="E9" s="1656"/>
      <c r="F9" s="1657"/>
      <c r="G9" s="81"/>
    </row>
    <row r="10" spans="2:7" s="9" customFormat="1">
      <c r="B10" s="86">
        <v>7</v>
      </c>
      <c r="C10" s="1656" t="s">
        <v>964</v>
      </c>
      <c r="D10" s="1656"/>
      <c r="E10" s="1382" t="s">
        <v>1193</v>
      </c>
      <c r="F10" s="1383"/>
      <c r="G10" s="81"/>
    </row>
    <row r="11" spans="2:7" s="9" customFormat="1" ht="15" customHeight="1">
      <c r="B11" s="86">
        <v>8</v>
      </c>
      <c r="C11" s="1658"/>
      <c r="D11" s="1659"/>
      <c r="E11" s="1659"/>
      <c r="F11" s="1660"/>
      <c r="G11" s="81"/>
    </row>
    <row r="12" spans="2:7" s="9" customFormat="1">
      <c r="B12" s="86">
        <v>9</v>
      </c>
      <c r="C12" s="1658"/>
      <c r="D12" s="1659"/>
      <c r="E12" s="1659"/>
      <c r="F12" s="1660"/>
      <c r="G12" s="81"/>
    </row>
    <row r="13" spans="2:7" s="9" customFormat="1">
      <c r="B13" s="86">
        <v>10</v>
      </c>
      <c r="C13" s="1658"/>
      <c r="D13" s="1659"/>
      <c r="E13" s="1659"/>
      <c r="F13" s="1660"/>
      <c r="G13" s="81"/>
    </row>
    <row r="14" spans="2:7" s="9" customFormat="1">
      <c r="B14" s="86">
        <v>11</v>
      </c>
      <c r="C14" s="1658"/>
      <c r="D14" s="1659"/>
      <c r="E14" s="1659"/>
      <c r="F14" s="1660"/>
      <c r="G14" s="81"/>
    </row>
    <row r="15" spans="2:7" s="9" customFormat="1">
      <c r="B15" s="86">
        <v>12</v>
      </c>
      <c r="C15" s="1658"/>
      <c r="D15" s="1659"/>
      <c r="E15" s="1659"/>
      <c r="F15" s="1660"/>
      <c r="G15" s="81"/>
    </row>
    <row r="16" spans="2:7" s="9" customFormat="1">
      <c r="B16" s="86">
        <v>13</v>
      </c>
      <c r="C16" s="1658"/>
      <c r="D16" s="1659"/>
      <c r="E16" s="1659"/>
      <c r="F16" s="1660"/>
      <c r="G16" s="81"/>
    </row>
    <row r="17" spans="2:7" s="9" customFormat="1">
      <c r="B17" s="86">
        <v>14</v>
      </c>
      <c r="C17" s="1656" t="s">
        <v>965</v>
      </c>
      <c r="D17" s="1656"/>
      <c r="E17" s="1380" t="s">
        <v>1194</v>
      </c>
      <c r="F17" s="1381"/>
      <c r="G17" s="81"/>
    </row>
    <row r="18" spans="2:7" s="9" customFormat="1" ht="15" customHeight="1">
      <c r="B18" s="86">
        <v>15</v>
      </c>
      <c r="C18" s="1666"/>
      <c r="D18" s="1667"/>
      <c r="E18" s="1667"/>
      <c r="F18" s="1668"/>
      <c r="G18" s="81"/>
    </row>
    <row r="19" spans="2:7" s="9" customFormat="1">
      <c r="B19" s="86">
        <v>16</v>
      </c>
      <c r="C19" s="1658"/>
      <c r="D19" s="1659"/>
      <c r="E19" s="1659"/>
      <c r="F19" s="1660"/>
      <c r="G19" s="81"/>
    </row>
    <row r="20" spans="2:7" s="9" customFormat="1">
      <c r="B20" s="86">
        <v>17</v>
      </c>
      <c r="C20" s="1656" t="s">
        <v>968</v>
      </c>
      <c r="D20" s="1656"/>
      <c r="E20" s="1656"/>
      <c r="F20" s="1657"/>
      <c r="G20" s="81"/>
    </row>
    <row r="21" spans="2:7" s="9" customFormat="1">
      <c r="B21" s="86">
        <v>18</v>
      </c>
      <c r="C21" s="1656" t="s">
        <v>969</v>
      </c>
      <c r="D21" s="1656"/>
      <c r="E21" s="1384"/>
      <c r="F21" s="1385"/>
      <c r="G21" s="81"/>
    </row>
    <row r="22" spans="2:7" s="9" customFormat="1" ht="15" customHeight="1">
      <c r="B22" s="86">
        <v>19</v>
      </c>
      <c r="C22" s="1658" t="s">
        <v>1195</v>
      </c>
      <c r="D22" s="1659"/>
      <c r="E22" s="1659"/>
      <c r="F22" s="1660"/>
      <c r="G22" s="81"/>
    </row>
    <row r="23" spans="2:7" s="9" customFormat="1">
      <c r="B23" s="86">
        <v>20</v>
      </c>
      <c r="C23" s="1658"/>
      <c r="D23" s="1659"/>
      <c r="E23" s="1659"/>
      <c r="F23" s="1660"/>
      <c r="G23" s="81"/>
    </row>
    <row r="24" spans="2:7" s="9" customFormat="1">
      <c r="B24" s="86">
        <v>21</v>
      </c>
      <c r="C24" s="1658" t="s">
        <v>1196</v>
      </c>
      <c r="D24" s="1659"/>
      <c r="E24" s="1659"/>
      <c r="F24" s="1660"/>
      <c r="G24" s="81"/>
    </row>
    <row r="25" spans="2:7" s="9" customFormat="1">
      <c r="B25" s="86">
        <v>22</v>
      </c>
      <c r="C25" s="1661"/>
      <c r="D25" s="1662"/>
      <c r="E25" s="1662"/>
      <c r="F25" s="1663"/>
      <c r="G25" s="81"/>
    </row>
    <row r="26" spans="2:7" s="9" customFormat="1">
      <c r="B26" s="86">
        <v>23</v>
      </c>
      <c r="C26" s="1661"/>
      <c r="D26" s="1662"/>
      <c r="E26" s="1662"/>
      <c r="F26" s="1663"/>
      <c r="G26" s="81"/>
    </row>
    <row r="27" spans="2:7" s="9" customFormat="1">
      <c r="B27" s="86">
        <v>24</v>
      </c>
      <c r="C27" s="1661"/>
      <c r="D27" s="1662"/>
      <c r="E27" s="1662"/>
      <c r="F27" s="1663"/>
      <c r="G27" s="81"/>
    </row>
    <row r="28" spans="2:7" s="9" customFormat="1">
      <c r="B28" s="86">
        <v>25</v>
      </c>
      <c r="C28" s="1661"/>
      <c r="D28" s="1662"/>
      <c r="E28" s="1662"/>
      <c r="F28" s="1663"/>
      <c r="G28" s="81"/>
    </row>
    <row r="29" spans="2:7" s="9" customFormat="1">
      <c r="B29" s="86">
        <v>26</v>
      </c>
      <c r="C29" s="1661"/>
      <c r="D29" s="1662"/>
      <c r="E29" s="1662"/>
      <c r="F29" s="1663"/>
      <c r="G29" s="81"/>
    </row>
    <row r="30" spans="2:7" s="9" customFormat="1">
      <c r="B30" s="86">
        <v>27</v>
      </c>
      <c r="C30" s="1661"/>
      <c r="D30" s="1662"/>
      <c r="E30" s="1662"/>
      <c r="F30" s="1663"/>
      <c r="G30" s="81"/>
    </row>
    <row r="31" spans="2:7" s="9" customFormat="1">
      <c r="B31" s="86">
        <v>28</v>
      </c>
      <c r="C31" s="1661"/>
      <c r="D31" s="1662"/>
      <c r="E31" s="1662"/>
      <c r="F31" s="1663"/>
      <c r="G31" s="81"/>
    </row>
    <row r="32" spans="2:7" s="9" customFormat="1">
      <c r="B32" s="86">
        <v>29</v>
      </c>
      <c r="C32" s="1661"/>
      <c r="D32" s="1662"/>
      <c r="E32" s="1662"/>
      <c r="F32" s="1663"/>
      <c r="G32" s="81"/>
    </row>
    <row r="33" spans="2:7" s="9" customFormat="1">
      <c r="B33" s="86">
        <v>30</v>
      </c>
      <c r="C33" s="1661"/>
      <c r="D33" s="1662"/>
      <c r="E33" s="1662"/>
      <c r="F33" s="1663"/>
      <c r="G33" s="81"/>
    </row>
    <row r="34" spans="2:7" s="9" customFormat="1">
      <c r="B34" s="86">
        <v>31</v>
      </c>
      <c r="C34" s="1664" t="s">
        <v>973</v>
      </c>
      <c r="D34" s="1664"/>
      <c r="E34" s="1664"/>
      <c r="F34" s="1671"/>
      <c r="G34" s="24"/>
    </row>
    <row r="35" spans="2:7" s="9" customFormat="1">
      <c r="B35" s="86">
        <v>32</v>
      </c>
      <c r="C35" s="1672" t="s">
        <v>974</v>
      </c>
      <c r="D35" s="1672"/>
      <c r="E35" s="1672"/>
      <c r="F35" s="1379"/>
      <c r="G35" s="81"/>
    </row>
    <row r="36" spans="2:7" s="9" customFormat="1" ht="15" customHeight="1">
      <c r="B36" s="86">
        <v>33</v>
      </c>
      <c r="C36" s="1644"/>
      <c r="D36" s="1645"/>
      <c r="E36" s="1645"/>
      <c r="F36" s="1655"/>
      <c r="G36" s="81"/>
    </row>
    <row r="37" spans="2:7" s="9" customFormat="1">
      <c r="B37" s="86">
        <v>34</v>
      </c>
      <c r="C37" s="1644" t="s">
        <v>1197</v>
      </c>
      <c r="D37" s="1645"/>
      <c r="E37" s="1645"/>
      <c r="F37" s="1655"/>
      <c r="G37" s="81"/>
    </row>
    <row r="38" spans="2:7" s="9" customFormat="1">
      <c r="B38" s="86">
        <v>35</v>
      </c>
      <c r="C38" s="1644"/>
      <c r="D38" s="1645"/>
      <c r="E38" s="1645"/>
      <c r="F38" s="1655"/>
      <c r="G38" s="81"/>
    </row>
    <row r="39" spans="2:7" s="9" customFormat="1">
      <c r="B39" s="86">
        <v>36</v>
      </c>
      <c r="C39" s="1644"/>
      <c r="D39" s="1645"/>
      <c r="E39" s="1645"/>
      <c r="F39" s="1655"/>
      <c r="G39" s="81"/>
    </row>
    <row r="40" spans="2:7" s="9" customFormat="1">
      <c r="B40" s="86">
        <v>37</v>
      </c>
      <c r="C40" s="1644"/>
      <c r="D40" s="1645"/>
      <c r="E40" s="1645"/>
      <c r="F40" s="1655"/>
      <c r="G40" s="81"/>
    </row>
    <row r="41" spans="2:7" s="9" customFormat="1">
      <c r="B41" s="86">
        <v>38</v>
      </c>
      <c r="C41" s="1644"/>
      <c r="D41" s="1645"/>
      <c r="E41" s="1645"/>
      <c r="F41" s="1655"/>
      <c r="G41" s="81"/>
    </row>
    <row r="42" spans="2:7" s="9" customFormat="1">
      <c r="B42" s="86">
        <v>39</v>
      </c>
      <c r="C42" s="1644"/>
      <c r="D42" s="1645"/>
      <c r="E42" s="1645"/>
      <c r="F42" s="1655"/>
      <c r="G42" s="85"/>
    </row>
    <row r="43" spans="2:7" s="9" customFormat="1">
      <c r="B43" s="86">
        <v>40</v>
      </c>
      <c r="C43" s="1644"/>
      <c r="D43" s="1645"/>
      <c r="E43" s="1645"/>
      <c r="F43" s="1655"/>
    </row>
    <row r="44" spans="2:7" s="9" customFormat="1">
      <c r="B44" s="86">
        <v>41</v>
      </c>
      <c r="C44" s="1644"/>
      <c r="D44" s="1645"/>
      <c r="E44" s="1645"/>
      <c r="F44" s="1655"/>
    </row>
    <row r="45" spans="2:7" s="9" customFormat="1">
      <c r="B45" s="86">
        <v>42</v>
      </c>
      <c r="C45" s="1644"/>
      <c r="D45" s="1645"/>
      <c r="E45" s="1645"/>
      <c r="F45" s="1655"/>
    </row>
    <row r="46" spans="2:7" s="9" customFormat="1">
      <c r="B46" s="86">
        <v>43</v>
      </c>
      <c r="C46" s="1644"/>
      <c r="D46" s="1645"/>
      <c r="E46" s="1645"/>
      <c r="F46" s="1655"/>
    </row>
    <row r="47" spans="2:7" s="9" customFormat="1">
      <c r="B47" s="86">
        <v>44</v>
      </c>
      <c r="C47" s="1664" t="s">
        <v>975</v>
      </c>
      <c r="D47" s="1664"/>
      <c r="E47" s="1664"/>
      <c r="F47" s="1665"/>
    </row>
    <row r="48" spans="2:7" s="9" customFormat="1">
      <c r="B48" s="86">
        <v>45</v>
      </c>
      <c r="C48" s="1644"/>
      <c r="D48" s="1645"/>
      <c r="E48" s="1645"/>
      <c r="F48" s="1646"/>
    </row>
    <row r="49" spans="2:6" s="9" customFormat="1">
      <c r="B49" s="86">
        <v>46</v>
      </c>
      <c r="C49" s="1644" t="s">
        <v>1197</v>
      </c>
      <c r="D49" s="1645"/>
      <c r="E49" s="1645"/>
      <c r="F49" s="1655"/>
    </row>
    <row r="50" spans="2:6" s="9" customFormat="1">
      <c r="B50" s="86">
        <v>47</v>
      </c>
      <c r="C50" s="1644"/>
      <c r="D50" s="1645"/>
      <c r="E50" s="1645"/>
      <c r="F50" s="1646"/>
    </row>
    <row r="51" spans="2:6" s="9" customFormat="1">
      <c r="B51" s="86">
        <v>48</v>
      </c>
      <c r="C51" s="1644"/>
      <c r="D51" s="1645"/>
      <c r="E51" s="1645"/>
      <c r="F51" s="1646"/>
    </row>
    <row r="52" spans="2:6" s="9" customFormat="1">
      <c r="B52" s="86">
        <v>49</v>
      </c>
      <c r="C52" s="1644"/>
      <c r="D52" s="1645"/>
      <c r="E52" s="1645"/>
      <c r="F52" s="1646"/>
    </row>
    <row r="53" spans="2:6" s="9" customFormat="1">
      <c r="B53" s="86">
        <v>50</v>
      </c>
      <c r="C53" s="1664" t="s">
        <v>393</v>
      </c>
      <c r="D53" s="1664"/>
      <c r="E53" s="1664"/>
      <c r="F53" s="1665"/>
    </row>
    <row r="54" spans="2:6" s="9" customFormat="1">
      <c r="B54" s="86">
        <v>51</v>
      </c>
      <c r="C54" s="1644"/>
      <c r="D54" s="1645"/>
      <c r="E54" s="1645"/>
      <c r="F54" s="1646"/>
    </row>
    <row r="55" spans="2:6" s="9" customFormat="1" ht="13.5" thickBot="1">
      <c r="B55" s="125">
        <v>52</v>
      </c>
      <c r="C55" s="1644" t="s">
        <v>1197</v>
      </c>
      <c r="D55" s="1645"/>
      <c r="E55" s="1645"/>
      <c r="F55" s="1655"/>
    </row>
    <row r="56" spans="2:6" s="9" customFormat="1" ht="15" customHeight="1">
      <c r="B56" s="1638"/>
      <c r="C56" s="1639"/>
      <c r="D56" s="1639"/>
      <c r="E56" s="1639"/>
      <c r="F56" s="1640"/>
    </row>
    <row r="57" spans="2:6" s="9" customFormat="1" ht="15" customHeight="1">
      <c r="B57" s="1641"/>
      <c r="C57" s="1642"/>
      <c r="D57" s="1642"/>
      <c r="E57" s="1642"/>
      <c r="F57" s="1643"/>
    </row>
    <row r="58" spans="2:6" ht="13.5" thickBot="1">
      <c r="B58" s="1635"/>
      <c r="C58" s="1636"/>
      <c r="D58" s="1636"/>
      <c r="E58" s="1636"/>
      <c r="F58" s="1637"/>
    </row>
    <row r="59" spans="2:6" ht="13.5" thickTop="1"/>
  </sheetData>
  <mergeCells count="59">
    <mergeCell ref="C16:F16"/>
    <mergeCell ref="C8:F8"/>
    <mergeCell ref="C42:F42"/>
    <mergeCell ref="C39:F39"/>
    <mergeCell ref="C26:F26"/>
    <mergeCell ref="C27:F27"/>
    <mergeCell ref="C17:D17"/>
    <mergeCell ref="C38:F38"/>
    <mergeCell ref="C33:F33"/>
    <mergeCell ref="C21:D21"/>
    <mergeCell ref="C34:F34"/>
    <mergeCell ref="C35:E35"/>
    <mergeCell ref="C30:F30"/>
    <mergeCell ref="C31:F31"/>
    <mergeCell ref="C32:F32"/>
    <mergeCell ref="C29:F29"/>
    <mergeCell ref="C11:F11"/>
    <mergeCell ref="C12:F12"/>
    <mergeCell ref="C13:F13"/>
    <mergeCell ref="C14:F14"/>
    <mergeCell ref="C15:F15"/>
    <mergeCell ref="C5:D5"/>
    <mergeCell ref="C7:D7"/>
    <mergeCell ref="E5:F5"/>
    <mergeCell ref="C6:F6"/>
    <mergeCell ref="E7:F7"/>
    <mergeCell ref="C54:F54"/>
    <mergeCell ref="C24:F24"/>
    <mergeCell ref="C25:F25"/>
    <mergeCell ref="C49:F49"/>
    <mergeCell ref="C47:F47"/>
    <mergeCell ref="C48:F48"/>
    <mergeCell ref="C36:F36"/>
    <mergeCell ref="C37:F37"/>
    <mergeCell ref="C51:F51"/>
    <mergeCell ref="C52:F52"/>
    <mergeCell ref="C40:F40"/>
    <mergeCell ref="C41:F41"/>
    <mergeCell ref="C18:F18"/>
    <mergeCell ref="C45:F45"/>
    <mergeCell ref="C46:F46"/>
    <mergeCell ref="C22:F22"/>
    <mergeCell ref="C23:F23"/>
    <mergeCell ref="B58:F58"/>
    <mergeCell ref="B56:F56"/>
    <mergeCell ref="B57:F57"/>
    <mergeCell ref="C50:F50"/>
    <mergeCell ref="C1:D1"/>
    <mergeCell ref="B2:B3"/>
    <mergeCell ref="C2:F3"/>
    <mergeCell ref="C43:F43"/>
    <mergeCell ref="C44:F44"/>
    <mergeCell ref="C9:F9"/>
    <mergeCell ref="C10:D10"/>
    <mergeCell ref="C19:F19"/>
    <mergeCell ref="C28:F28"/>
    <mergeCell ref="C20:F20"/>
    <mergeCell ref="C55:F55"/>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59"/>
  <sheetViews>
    <sheetView workbookViewId="0">
      <selection activeCell="K41" sqref="K41"/>
    </sheetView>
  </sheetViews>
  <sheetFormatPr defaultColWidth="9.6640625" defaultRowHeight="12.75"/>
  <cols>
    <col min="1" max="1" width="4.21875" style="2" customWidth="1"/>
    <col min="2" max="2" width="9.6640625" style="2" customWidth="1"/>
    <col min="3" max="8" width="12.77734375" style="2" customWidth="1"/>
    <col min="9" max="9" width="2.5546875" style="2" customWidth="1"/>
    <col min="10" max="16384" width="9.6640625" style="2"/>
  </cols>
  <sheetData>
    <row r="1" spans="2:9" s="9" customFormat="1" ht="15.75" thickBot="1">
      <c r="B1" s="9" t="s">
        <v>957</v>
      </c>
      <c r="C1" s="1679" t="str">
        <f>+'E-2'!C1:D1</f>
        <v>Insert Utility Name on E-2 and it will be placed throughout report</v>
      </c>
      <c r="D1" s="1680"/>
      <c r="E1" s="1680"/>
      <c r="G1" s="9" t="s">
        <v>958</v>
      </c>
      <c r="H1" s="476">
        <f>+'E-2'!F1</f>
        <v>43100</v>
      </c>
    </row>
    <row r="2" spans="2:9" ht="13.5" thickTop="1">
      <c r="B2" s="1649" t="s">
        <v>959</v>
      </c>
      <c r="C2" s="1651" t="s">
        <v>960</v>
      </c>
      <c r="D2" s="1651"/>
      <c r="E2" s="1651"/>
      <c r="F2" s="1651"/>
      <c r="G2" s="1651"/>
      <c r="H2" s="1652"/>
      <c r="I2" s="3"/>
    </row>
    <row r="3" spans="2:9" ht="18.75" customHeight="1" thickBot="1">
      <c r="B3" s="1650"/>
      <c r="C3" s="1653"/>
      <c r="D3" s="1653"/>
      <c r="E3" s="1653"/>
      <c r="F3" s="1653"/>
      <c r="G3" s="1653"/>
      <c r="H3" s="1654"/>
      <c r="I3" s="3"/>
    </row>
    <row r="4" spans="2:9" s="9" customFormat="1" ht="13.5" thickTop="1">
      <c r="B4" s="87">
        <v>1</v>
      </c>
      <c r="C4" s="117"/>
      <c r="D4" s="89"/>
      <c r="E4" s="89"/>
      <c r="F4" s="89"/>
      <c r="G4" s="90"/>
      <c r="H4" s="91"/>
      <c r="I4" s="81"/>
    </row>
    <row r="5" spans="2:9" s="9" customFormat="1" ht="15" customHeight="1">
      <c r="B5" s="86">
        <v>2</v>
      </c>
      <c r="C5" s="1706" t="s">
        <v>976</v>
      </c>
      <c r="D5" s="1707"/>
      <c r="E5" s="1707"/>
      <c r="F5" s="1390"/>
      <c r="G5" s="1387"/>
      <c r="H5" s="1388"/>
      <c r="I5" s="81"/>
    </row>
    <row r="6" spans="2:9" s="9" customFormat="1" ht="15" customHeight="1">
      <c r="B6" s="86">
        <v>3</v>
      </c>
      <c r="C6" s="1696" t="s">
        <v>1198</v>
      </c>
      <c r="D6" s="1697"/>
      <c r="E6" s="1697"/>
      <c r="F6" s="1697"/>
      <c r="G6" s="1697"/>
      <c r="H6" s="1698"/>
      <c r="I6" s="81"/>
    </row>
    <row r="7" spans="2:9" s="9" customFormat="1">
      <c r="B7" s="86">
        <v>4</v>
      </c>
      <c r="C7" s="1644"/>
      <c r="D7" s="1645"/>
      <c r="E7" s="1645"/>
      <c r="F7" s="1645"/>
      <c r="G7" s="1645"/>
      <c r="H7" s="1655"/>
      <c r="I7" s="81"/>
    </row>
    <row r="8" spans="2:9" s="9" customFormat="1">
      <c r="B8" s="86">
        <v>5</v>
      </c>
      <c r="C8" s="1644"/>
      <c r="D8" s="1645"/>
      <c r="E8" s="1645"/>
      <c r="F8" s="1645"/>
      <c r="G8" s="1645"/>
      <c r="H8" s="1655"/>
      <c r="I8" s="81"/>
    </row>
    <row r="9" spans="2:9" s="9" customFormat="1">
      <c r="B9" s="86">
        <v>6</v>
      </c>
      <c r="C9" s="1644"/>
      <c r="D9" s="1645"/>
      <c r="E9" s="1645"/>
      <c r="F9" s="1645"/>
      <c r="G9" s="1645"/>
      <c r="H9" s="1655"/>
      <c r="I9" s="81"/>
    </row>
    <row r="10" spans="2:9" s="9" customFormat="1">
      <c r="B10" s="86">
        <v>7</v>
      </c>
      <c r="C10" s="1644"/>
      <c r="D10" s="1645"/>
      <c r="E10" s="1645"/>
      <c r="F10" s="1645"/>
      <c r="G10" s="1645"/>
      <c r="H10" s="1655"/>
      <c r="I10" s="81"/>
    </row>
    <row r="11" spans="2:9" s="9" customFormat="1">
      <c r="B11" s="86">
        <v>8</v>
      </c>
      <c r="C11" s="1644"/>
      <c r="D11" s="1645"/>
      <c r="E11" s="1645"/>
      <c r="F11" s="1645"/>
      <c r="G11" s="1645"/>
      <c r="H11" s="1655"/>
      <c r="I11" s="81"/>
    </row>
    <row r="12" spans="2:9" s="9" customFormat="1">
      <c r="B12" s="86">
        <v>9</v>
      </c>
      <c r="C12" s="1644"/>
      <c r="D12" s="1645"/>
      <c r="E12" s="1645"/>
      <c r="F12" s="1645"/>
      <c r="G12" s="1645"/>
      <c r="H12" s="1655"/>
      <c r="I12" s="81"/>
    </row>
    <row r="13" spans="2:9" s="9" customFormat="1">
      <c r="B13" s="86">
        <v>10</v>
      </c>
      <c r="C13" s="1664" t="s">
        <v>977</v>
      </c>
      <c r="D13" s="1664"/>
      <c r="E13" s="1390"/>
      <c r="F13" s="1390"/>
      <c r="G13" s="1387"/>
      <c r="H13" s="1389"/>
      <c r="I13" s="81"/>
    </row>
    <row r="14" spans="2:9" s="9" customFormat="1" ht="15" customHeight="1">
      <c r="B14" s="86">
        <v>11</v>
      </c>
      <c r="C14" s="1703" t="s">
        <v>1199</v>
      </c>
      <c r="D14" s="1704"/>
      <c r="E14" s="1704"/>
      <c r="F14" s="1704"/>
      <c r="G14" s="1704"/>
      <c r="H14" s="1705"/>
      <c r="I14" s="81"/>
    </row>
    <row r="15" spans="2:9" s="9" customFormat="1">
      <c r="B15" s="86">
        <v>12</v>
      </c>
      <c r="C15" s="1699"/>
      <c r="D15" s="1700"/>
      <c r="E15" s="1700"/>
      <c r="F15" s="1700"/>
      <c r="G15" s="1700"/>
      <c r="H15" s="1701"/>
      <c r="I15" s="81"/>
    </row>
    <row r="16" spans="2:9" s="9" customFormat="1">
      <c r="B16" s="86">
        <v>13</v>
      </c>
      <c r="C16" s="1699"/>
      <c r="D16" s="1700"/>
      <c r="E16" s="1700"/>
      <c r="F16" s="1700"/>
      <c r="G16" s="1700"/>
      <c r="H16" s="1701"/>
      <c r="I16" s="81"/>
    </row>
    <row r="17" spans="2:9" s="9" customFormat="1">
      <c r="B17" s="86">
        <v>14</v>
      </c>
      <c r="C17" s="1699"/>
      <c r="D17" s="1700"/>
      <c r="E17" s="1700"/>
      <c r="F17" s="1700"/>
      <c r="G17" s="1700"/>
      <c r="H17" s="1701"/>
      <c r="I17" s="81"/>
    </row>
    <row r="18" spans="2:9" s="9" customFormat="1">
      <c r="B18" s="86">
        <v>15</v>
      </c>
      <c r="C18" s="1699"/>
      <c r="D18" s="1700"/>
      <c r="E18" s="1700"/>
      <c r="F18" s="1700"/>
      <c r="G18" s="1700"/>
      <c r="H18" s="1701"/>
      <c r="I18" s="81"/>
    </row>
    <row r="19" spans="2:9" s="9" customFormat="1">
      <c r="B19" s="86">
        <v>16</v>
      </c>
      <c r="C19" s="1699"/>
      <c r="D19" s="1700"/>
      <c r="E19" s="1700"/>
      <c r="F19" s="1700"/>
      <c r="G19" s="1700"/>
      <c r="H19" s="1701"/>
      <c r="I19" s="81"/>
    </row>
    <row r="20" spans="2:9" s="9" customFormat="1">
      <c r="B20" s="86">
        <v>17</v>
      </c>
      <c r="C20" s="1699"/>
      <c r="D20" s="1700"/>
      <c r="E20" s="1700"/>
      <c r="F20" s="1700"/>
      <c r="G20" s="1700"/>
      <c r="H20" s="1701"/>
      <c r="I20" s="81"/>
    </row>
    <row r="21" spans="2:9" s="9" customFormat="1">
      <c r="B21" s="86">
        <v>18</v>
      </c>
      <c r="C21" s="1699"/>
      <c r="D21" s="1700"/>
      <c r="E21" s="1700"/>
      <c r="F21" s="1700"/>
      <c r="G21" s="1700"/>
      <c r="H21" s="1701"/>
      <c r="I21" s="81"/>
    </row>
    <row r="22" spans="2:9" s="9" customFormat="1">
      <c r="B22" s="86">
        <v>19</v>
      </c>
      <c r="C22" s="1699"/>
      <c r="D22" s="1700"/>
      <c r="E22" s="1700"/>
      <c r="F22" s="1700"/>
      <c r="G22" s="1700"/>
      <c r="H22" s="1701"/>
      <c r="I22" s="81"/>
    </row>
    <row r="23" spans="2:9" s="9" customFormat="1">
      <c r="B23" s="86">
        <v>20</v>
      </c>
      <c r="C23" s="1699"/>
      <c r="D23" s="1700"/>
      <c r="E23" s="1700"/>
      <c r="F23" s="1700"/>
      <c r="G23" s="1700"/>
      <c r="H23" s="1701"/>
      <c r="I23" s="81"/>
    </row>
    <row r="24" spans="2:9" s="9" customFormat="1">
      <c r="B24" s="86">
        <v>21</v>
      </c>
      <c r="C24" s="1699"/>
      <c r="D24" s="1700"/>
      <c r="E24" s="1700"/>
      <c r="F24" s="1700"/>
      <c r="G24" s="1700"/>
      <c r="H24" s="1701"/>
      <c r="I24" s="81"/>
    </row>
    <row r="25" spans="2:9" s="9" customFormat="1">
      <c r="B25" s="86">
        <v>22</v>
      </c>
      <c r="C25" s="1702" t="s">
        <v>978</v>
      </c>
      <c r="D25" s="1656"/>
      <c r="E25" s="1656"/>
      <c r="F25" s="1656"/>
      <c r="G25" s="1656"/>
      <c r="H25" s="1391"/>
      <c r="I25" s="81"/>
    </row>
    <row r="26" spans="2:9" s="9" customFormat="1" ht="15" customHeight="1">
      <c r="B26" s="86">
        <v>23</v>
      </c>
      <c r="C26" s="1708" t="s">
        <v>1200</v>
      </c>
      <c r="D26" s="1709"/>
      <c r="E26" s="1709"/>
      <c r="F26" s="1709"/>
      <c r="G26" s="1709"/>
      <c r="H26" s="1710"/>
      <c r="I26" s="81"/>
    </row>
    <row r="27" spans="2:9" s="9" customFormat="1">
      <c r="B27" s="86">
        <v>24</v>
      </c>
      <c r="C27" s="1658"/>
      <c r="D27" s="1659"/>
      <c r="E27" s="1659"/>
      <c r="F27" s="1659"/>
      <c r="G27" s="1659"/>
      <c r="H27" s="1660"/>
      <c r="I27" s="81"/>
    </row>
    <row r="28" spans="2:9" s="9" customFormat="1">
      <c r="B28" s="86">
        <v>25</v>
      </c>
      <c r="C28" s="1658"/>
      <c r="D28" s="1659"/>
      <c r="E28" s="1659"/>
      <c r="F28" s="1659"/>
      <c r="G28" s="1659"/>
      <c r="H28" s="1660"/>
      <c r="I28" s="81"/>
    </row>
    <row r="29" spans="2:9" s="9" customFormat="1">
      <c r="B29" s="86">
        <v>26</v>
      </c>
      <c r="C29" s="1664" t="s">
        <v>979</v>
      </c>
      <c r="D29" s="1664"/>
      <c r="E29" s="1664"/>
      <c r="F29" s="1664"/>
      <c r="G29" s="1664"/>
      <c r="H29" s="1671"/>
      <c r="I29" s="81"/>
    </row>
    <row r="30" spans="2:9" s="9" customFormat="1">
      <c r="B30" s="86">
        <v>27</v>
      </c>
      <c r="C30" s="1386" t="s">
        <v>980</v>
      </c>
      <c r="D30" s="1392"/>
      <c r="E30" s="1392"/>
      <c r="F30" s="1392"/>
      <c r="G30" s="1392"/>
      <c r="H30" s="1393"/>
      <c r="I30" s="81"/>
    </row>
    <row r="31" spans="2:9" s="9" customFormat="1" ht="15" customHeight="1">
      <c r="B31" s="86">
        <v>28</v>
      </c>
      <c r="C31" s="1696" t="s">
        <v>1110</v>
      </c>
      <c r="D31" s="1697"/>
      <c r="E31" s="1697"/>
      <c r="F31" s="1697"/>
      <c r="G31" s="1697"/>
      <c r="H31" s="1698"/>
      <c r="I31" s="81"/>
    </row>
    <row r="32" spans="2:9" s="9" customFormat="1">
      <c r="B32" s="86">
        <v>29</v>
      </c>
      <c r="C32" s="1687"/>
      <c r="D32" s="1688"/>
      <c r="E32" s="1688"/>
      <c r="F32" s="1688"/>
      <c r="G32" s="1688"/>
      <c r="H32" s="1689"/>
      <c r="I32" s="81"/>
    </row>
    <row r="33" spans="2:9" s="9" customFormat="1">
      <c r="B33" s="86">
        <v>30</v>
      </c>
      <c r="C33" s="1644"/>
      <c r="D33" s="1645"/>
      <c r="E33" s="1645"/>
      <c r="F33" s="1645"/>
      <c r="G33" s="1645"/>
      <c r="H33" s="1655"/>
      <c r="I33" s="81"/>
    </row>
    <row r="34" spans="2:9" s="9" customFormat="1">
      <c r="B34" s="86">
        <v>31</v>
      </c>
      <c r="C34" s="1644"/>
      <c r="D34" s="1645"/>
      <c r="E34" s="1645"/>
      <c r="F34" s="1645"/>
      <c r="G34" s="1645"/>
      <c r="H34" s="1655"/>
      <c r="I34" s="24"/>
    </row>
    <row r="35" spans="2:9" s="9" customFormat="1">
      <c r="B35" s="86">
        <v>32</v>
      </c>
      <c r="C35" s="1644"/>
      <c r="D35" s="1645"/>
      <c r="E35" s="1645"/>
      <c r="F35" s="1645"/>
      <c r="G35" s="1645"/>
      <c r="H35" s="1655"/>
      <c r="I35" s="81"/>
    </row>
    <row r="36" spans="2:9" s="9" customFormat="1">
      <c r="B36" s="86">
        <v>33</v>
      </c>
      <c r="C36" s="1644"/>
      <c r="D36" s="1645"/>
      <c r="E36" s="1645"/>
      <c r="F36" s="1645"/>
      <c r="G36" s="1645"/>
      <c r="H36" s="1655"/>
      <c r="I36" s="81"/>
    </row>
    <row r="37" spans="2:9" s="9" customFormat="1" ht="15" customHeight="1">
      <c r="B37" s="86">
        <v>34</v>
      </c>
      <c r="C37" s="1673"/>
      <c r="D37" s="1669"/>
      <c r="E37" s="1669"/>
      <c r="F37" s="1669"/>
      <c r="G37" s="1669"/>
      <c r="H37" s="1670"/>
      <c r="I37" s="81"/>
    </row>
    <row r="38" spans="2:9" s="9" customFormat="1" ht="13.5" thickBot="1">
      <c r="B38" s="86">
        <v>35</v>
      </c>
      <c r="C38" s="1664" t="s">
        <v>981</v>
      </c>
      <c r="D38" s="1664"/>
      <c r="E38" s="1664"/>
      <c r="F38" s="1664"/>
      <c r="G38" s="1664"/>
      <c r="H38" s="31"/>
      <c r="I38" s="81"/>
    </row>
    <row r="39" spans="2:9" s="9" customFormat="1">
      <c r="B39" s="86"/>
      <c r="C39" s="1681" t="s">
        <v>710</v>
      </c>
      <c r="D39" s="1682"/>
      <c r="E39" s="1681" t="s">
        <v>711</v>
      </c>
      <c r="F39" s="1682"/>
      <c r="G39" s="1693" t="s">
        <v>983</v>
      </c>
      <c r="H39" s="1690" t="s">
        <v>982</v>
      </c>
      <c r="I39" s="81"/>
    </row>
    <row r="40" spans="2:9" s="9" customFormat="1">
      <c r="B40" s="86"/>
      <c r="C40" s="1683"/>
      <c r="D40" s="1684"/>
      <c r="E40" s="1683"/>
      <c r="F40" s="1684"/>
      <c r="G40" s="1694"/>
      <c r="H40" s="1691"/>
      <c r="I40" s="81"/>
    </row>
    <row r="41" spans="2:9" s="9" customFormat="1" ht="13.5" thickBot="1">
      <c r="B41" s="86"/>
      <c r="C41" s="1685"/>
      <c r="D41" s="1686"/>
      <c r="E41" s="1685"/>
      <c r="F41" s="1686"/>
      <c r="G41" s="1695"/>
      <c r="H41" s="1692"/>
      <c r="I41" s="81"/>
    </row>
    <row r="42" spans="2:9" s="9" customFormat="1" ht="15" customHeight="1">
      <c r="B42" s="86">
        <v>36</v>
      </c>
      <c r="C42" s="1677"/>
      <c r="D42" s="1678"/>
      <c r="E42" s="1677"/>
      <c r="F42" s="1678"/>
      <c r="G42" s="1196"/>
      <c r="H42" s="1197"/>
      <c r="I42" s="85"/>
    </row>
    <row r="43" spans="2:9" s="9" customFormat="1" ht="15" customHeight="1">
      <c r="B43" s="86">
        <v>37</v>
      </c>
      <c r="C43" s="1673"/>
      <c r="D43" s="1674"/>
      <c r="E43" s="1673"/>
      <c r="F43" s="1674"/>
      <c r="G43" s="161"/>
      <c r="H43" s="162"/>
    </row>
    <row r="44" spans="2:9" s="9" customFormat="1" ht="15" customHeight="1">
      <c r="B44" s="86">
        <v>38</v>
      </c>
      <c r="C44" s="1673"/>
      <c r="D44" s="1674"/>
      <c r="E44" s="1673"/>
      <c r="F44" s="1674"/>
      <c r="G44" s="161"/>
      <c r="H44" s="162"/>
    </row>
    <row r="45" spans="2:9" s="9" customFormat="1" ht="15" customHeight="1">
      <c r="B45" s="86">
        <v>39</v>
      </c>
      <c r="C45" s="1673"/>
      <c r="D45" s="1674"/>
      <c r="E45" s="1673"/>
      <c r="F45" s="1674"/>
      <c r="G45" s="161"/>
      <c r="H45" s="162"/>
    </row>
    <row r="46" spans="2:9" s="9" customFormat="1" ht="15" customHeight="1">
      <c r="B46" s="86">
        <v>40</v>
      </c>
      <c r="C46" s="1673"/>
      <c r="D46" s="1674"/>
      <c r="E46" s="1673"/>
      <c r="F46" s="1674"/>
      <c r="G46" s="161"/>
      <c r="H46" s="162"/>
    </row>
    <row r="47" spans="2:9" s="9" customFormat="1" ht="15" customHeight="1">
      <c r="B47" s="86">
        <v>41</v>
      </c>
      <c r="C47" s="1673"/>
      <c r="D47" s="1674"/>
      <c r="E47" s="1673"/>
      <c r="F47" s="1674"/>
      <c r="G47" s="163"/>
      <c r="H47" s="164"/>
    </row>
    <row r="48" spans="2:9" s="9" customFormat="1" ht="15" customHeight="1">
      <c r="B48" s="86">
        <v>42</v>
      </c>
      <c r="C48" s="1673"/>
      <c r="D48" s="1674"/>
      <c r="E48" s="1673"/>
      <c r="F48" s="1674"/>
      <c r="G48" s="161"/>
      <c r="H48" s="162"/>
    </row>
    <row r="49" spans="2:8" s="9" customFormat="1" ht="15" customHeight="1">
      <c r="B49" s="86">
        <v>43</v>
      </c>
      <c r="C49" s="1673"/>
      <c r="D49" s="1674"/>
      <c r="E49" s="1673"/>
      <c r="F49" s="1674"/>
      <c r="G49" s="161"/>
      <c r="H49" s="162"/>
    </row>
    <row r="50" spans="2:8" s="9" customFormat="1" ht="15" customHeight="1">
      <c r="B50" s="86">
        <v>44</v>
      </c>
      <c r="C50" s="1673"/>
      <c r="D50" s="1674"/>
      <c r="E50" s="1673"/>
      <c r="F50" s="1674"/>
      <c r="G50" s="161"/>
      <c r="H50" s="162"/>
    </row>
    <row r="51" spans="2:8" s="9" customFormat="1" ht="15" customHeight="1">
      <c r="B51" s="86">
        <v>45</v>
      </c>
      <c r="C51" s="1673"/>
      <c r="D51" s="1674"/>
      <c r="E51" s="1673"/>
      <c r="F51" s="1674"/>
      <c r="G51" s="161"/>
      <c r="H51" s="162"/>
    </row>
    <row r="52" spans="2:8" s="9" customFormat="1" ht="15" customHeight="1">
      <c r="B52" s="86">
        <v>46</v>
      </c>
      <c r="C52" s="1673"/>
      <c r="D52" s="1674"/>
      <c r="E52" s="1673"/>
      <c r="F52" s="1674"/>
      <c r="G52" s="161"/>
      <c r="H52" s="162"/>
    </row>
    <row r="53" spans="2:8" s="9" customFormat="1" ht="15" customHeight="1">
      <c r="B53" s="86">
        <v>47</v>
      </c>
      <c r="C53" s="1673"/>
      <c r="D53" s="1674"/>
      <c r="E53" s="1673"/>
      <c r="F53" s="1674"/>
      <c r="G53" s="163"/>
      <c r="H53" s="164"/>
    </row>
    <row r="54" spans="2:8" s="9" customFormat="1" ht="15" customHeight="1">
      <c r="B54" s="86">
        <v>48</v>
      </c>
      <c r="C54" s="1673"/>
      <c r="D54" s="1674"/>
      <c r="E54" s="1673"/>
      <c r="F54" s="1674"/>
      <c r="G54" s="161"/>
      <c r="H54" s="162"/>
    </row>
    <row r="55" spans="2:8" s="9" customFormat="1" ht="15" customHeight="1">
      <c r="B55" s="86">
        <v>49</v>
      </c>
      <c r="C55" s="1673"/>
      <c r="D55" s="1674"/>
      <c r="E55" s="1673"/>
      <c r="F55" s="1674"/>
      <c r="G55" s="161"/>
      <c r="H55" s="162"/>
    </row>
    <row r="56" spans="2:8" s="9" customFormat="1" ht="15" customHeight="1">
      <c r="B56" s="86">
        <v>50</v>
      </c>
      <c r="C56" s="1673"/>
      <c r="D56" s="1674"/>
      <c r="E56" s="1673"/>
      <c r="F56" s="1674"/>
      <c r="G56" s="161"/>
      <c r="H56" s="162"/>
    </row>
    <row r="57" spans="2:8" s="9" customFormat="1" ht="15" customHeight="1">
      <c r="B57" s="86">
        <v>51</v>
      </c>
      <c r="C57" s="1673"/>
      <c r="D57" s="1674"/>
      <c r="E57" s="1673"/>
      <c r="F57" s="1674"/>
      <c r="G57" s="161"/>
      <c r="H57" s="162"/>
    </row>
    <row r="58" spans="2:8" ht="15.75" customHeight="1" thickBot="1">
      <c r="B58" s="88">
        <v>52</v>
      </c>
      <c r="C58" s="1675"/>
      <c r="D58" s="1676"/>
      <c r="E58" s="1675"/>
      <c r="F58" s="1676"/>
      <c r="G58" s="165"/>
      <c r="H58" s="166"/>
    </row>
    <row r="59" spans="2:8" ht="13.5" thickTop="1"/>
  </sheetData>
  <mergeCells count="74">
    <mergeCell ref="C31:H31"/>
    <mergeCell ref="C25:G25"/>
    <mergeCell ref="C14:H14"/>
    <mergeCell ref="C15:H15"/>
    <mergeCell ref="C5:E5"/>
    <mergeCell ref="C10:H10"/>
    <mergeCell ref="C26:H26"/>
    <mergeCell ref="C27:H27"/>
    <mergeCell ref="C18:H18"/>
    <mergeCell ref="C19:H19"/>
    <mergeCell ref="C20:H20"/>
    <mergeCell ref="C22:H22"/>
    <mergeCell ref="C23:H23"/>
    <mergeCell ref="C7:H7"/>
    <mergeCell ref="C8:H8"/>
    <mergeCell ref="C9:H9"/>
    <mergeCell ref="C6:H6"/>
    <mergeCell ref="C16:H16"/>
    <mergeCell ref="C21:H21"/>
    <mergeCell ref="C29:H29"/>
    <mergeCell ref="C28:H28"/>
    <mergeCell ref="C17:H17"/>
    <mergeCell ref="C24:H24"/>
    <mergeCell ref="C13:D13"/>
    <mergeCell ref="C11:H11"/>
    <mergeCell ref="C12:H12"/>
    <mergeCell ref="C36:H36"/>
    <mergeCell ref="C34:H34"/>
    <mergeCell ref="C35:H35"/>
    <mergeCell ref="C32:H32"/>
    <mergeCell ref="C46:D46"/>
    <mergeCell ref="H39:H41"/>
    <mergeCell ref="G39:G41"/>
    <mergeCell ref="C33:H33"/>
    <mergeCell ref="C47:D47"/>
    <mergeCell ref="C1:E1"/>
    <mergeCell ref="C49:D49"/>
    <mergeCell ref="C50:D50"/>
    <mergeCell ref="C51:D51"/>
    <mergeCell ref="E48:F48"/>
    <mergeCell ref="C48:D48"/>
    <mergeCell ref="C45:D45"/>
    <mergeCell ref="E50:F50"/>
    <mergeCell ref="E51:F51"/>
    <mergeCell ref="C38:G38"/>
    <mergeCell ref="C39:D41"/>
    <mergeCell ref="E39:F41"/>
    <mergeCell ref="C37:H37"/>
    <mergeCell ref="C42:D42"/>
    <mergeCell ref="C43:D43"/>
    <mergeCell ref="B2:B3"/>
    <mergeCell ref="C2:H3"/>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53:D53"/>
    <mergeCell ref="C54:D54"/>
    <mergeCell ref="C55:D55"/>
    <mergeCell ref="E54:F54"/>
    <mergeCell ref="E52:F52"/>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vt:lpstr>
      <vt:lpstr>W-3 (a)</vt:lpstr>
      <vt:lpstr>W-4</vt:lpstr>
      <vt:lpstr>W-5</vt:lpstr>
      <vt:lpstr>W-5a</vt:lpstr>
      <vt:lpstr>W-6</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Alfred Water District</cp:lastModifiedBy>
  <cp:lastPrinted>2017-01-12T19:34:01Z</cp:lastPrinted>
  <dcterms:created xsi:type="dcterms:W3CDTF">2002-01-03T15:36:20Z</dcterms:created>
  <dcterms:modified xsi:type="dcterms:W3CDTF">2018-03-27T19:16:19Z</dcterms:modified>
</cp:coreProperties>
</file>